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34.82.47\r05\2経営企画部門\９　委託訓練事業\１　離職者等再就職訓練事業一般\R05\第2回業者選定\"/>
    </mc:Choice>
  </mc:AlternateContent>
  <bookViews>
    <workbookView xWindow="0" yWindow="0" windowWidth="23040" windowHeight="8580" tabRatio="726" firstSheet="19" activeTab="29"/>
  </bookViews>
  <sheets>
    <sheet name="表紙" sheetId="1" r:id="rId1"/>
    <sheet name="一覧" sheetId="2" r:id="rId2"/>
    <sheet name="様式１" sheetId="3" r:id="rId3"/>
    <sheet name="様式２" sheetId="4" r:id="rId4"/>
    <sheet name="様式３－１" sheetId="5" r:id="rId5"/>
    <sheet name="様式３－２" sheetId="6" r:id="rId6"/>
    <sheet name="様式３－３" sheetId="7" r:id="rId7"/>
    <sheet name="様式３－４" sheetId="8" r:id="rId8"/>
    <sheet name="様式３－５" sheetId="29" r:id="rId9"/>
    <sheet name="様式４" sheetId="9" r:id="rId10"/>
    <sheet name="様式５" sheetId="10" r:id="rId11"/>
    <sheet name="様式６" sheetId="11" r:id="rId12"/>
    <sheet name="様式７" sheetId="13" r:id="rId13"/>
    <sheet name="様式８(eラーニングコース）" sheetId="36" r:id="rId14"/>
    <sheet name="様式９（eラーニングコース）" sheetId="37" r:id="rId15"/>
    <sheet name="様式９ (記入例)（eラーニングコース）" sheetId="38" r:id="rId16"/>
    <sheet name="様式８" sheetId="32" r:id="rId17"/>
    <sheet name="様式９" sheetId="31" r:id="rId18"/>
    <sheet name="様式９ (記入例)" sheetId="33" r:id="rId19"/>
    <sheet name="様式10" sheetId="17" r:id="rId20"/>
    <sheet name="様式１１" sheetId="18" r:id="rId21"/>
    <sheet name="様式１２" sheetId="19" r:id="rId22"/>
    <sheet name="様式１３" sheetId="20" r:id="rId23"/>
    <sheet name="様式１４" sheetId="21" r:id="rId24"/>
    <sheet name="様式１５" sheetId="22" r:id="rId25"/>
    <sheet name="様式１６" sheetId="34" r:id="rId26"/>
    <sheet name="様式１６－2" sheetId="30" r:id="rId27"/>
    <sheet name="様式１６－3" sheetId="25" r:id="rId28"/>
    <sheet name="様式１６－4" sheetId="26" r:id="rId29"/>
    <sheet name="様式１７" sheetId="27" r:id="rId30"/>
  </sheets>
  <definedNames>
    <definedName name="_xlnm.Print_Area" localSheetId="22">様式１３!$A$1:$V$53</definedName>
    <definedName name="_xlnm.Print_Area" localSheetId="25">様式１６!$A$1:$K$17</definedName>
    <definedName name="_xlnm.Print_Area" localSheetId="5">'様式３－２'!$A$1:$H$57</definedName>
    <definedName name="_xlnm.Print_Area" localSheetId="7">'様式３－４'!$A$1:$G$39</definedName>
    <definedName name="_xlnm.Print_Area" localSheetId="8">'様式３－５'!$A$1:$L$53</definedName>
    <definedName name="_xlnm.Print_Area" localSheetId="10">様式５!$A$1:$U$36</definedName>
    <definedName name="_xlnm.Print_Area" localSheetId="11">様式６!$A$1:$AB$57</definedName>
    <definedName name="_xlnm.Print_Area" localSheetId="12">様式７!$A$1:$Z$33</definedName>
    <definedName name="_xlnm.Print_Area" localSheetId="16">様式８!$A$1:$L$54</definedName>
    <definedName name="_xlnm.Print_Area" localSheetId="13">'様式８(eラーニングコース）'!$A$1:$H$37</definedName>
    <definedName name="_xlnm.Print_Area" localSheetId="17">様式９!$A$29:$AP$69</definedName>
    <definedName name="_xlnm.Print_Area" localSheetId="18">'様式９ (記入例)'!$A$29:$AP$69</definedName>
    <definedName name="_xlnm.Print_Area" localSheetId="14">'様式９（eラーニングコース）'!$A$1:$AF$42</definedName>
    <definedName name="Z_CA6B8FA8_7A06_4021_9C0E_048CD59C3F28_.wvu.Cols" localSheetId="14" hidden="1">'様式９（eラーニングコース）'!$K:$K,'様式９（eラーニングコース）'!$V:$V</definedName>
    <definedName name="Z_CA6B8FA8_7A06_4021_9C0E_048CD59C3F28_.wvu.PrintArea" localSheetId="22" hidden="1">様式１３!$A$1:$V$53</definedName>
    <definedName name="Z_CA6B8FA8_7A06_4021_9C0E_048CD59C3F28_.wvu.PrintArea" localSheetId="7" hidden="1">'様式３－４'!$A$1:$G$39</definedName>
    <definedName name="Z_CA6B8FA8_7A06_4021_9C0E_048CD59C3F28_.wvu.PrintArea" localSheetId="8" hidden="1">'様式３－５'!$A$1:$K$53</definedName>
    <definedName name="Z_CA6B8FA8_7A06_4021_9C0E_048CD59C3F28_.wvu.PrintArea" localSheetId="10" hidden="1">様式５!$A$1:$U$37</definedName>
    <definedName name="Z_CA6B8FA8_7A06_4021_9C0E_048CD59C3F28_.wvu.PrintArea" localSheetId="11" hidden="1">様式６!$A$1:$AB$57</definedName>
    <definedName name="Z_CA6B8FA8_7A06_4021_9C0E_048CD59C3F28_.wvu.PrintArea" localSheetId="12" hidden="1">様式７!$A$1:$Z$33</definedName>
    <definedName name="Z_CA6B8FA8_7A06_4021_9C0E_048CD59C3F28_.wvu.PrintArea" localSheetId="13" hidden="1">'様式８(eラーニングコース）'!$A$1:$H$37</definedName>
    <definedName name="Z_CA6B8FA8_7A06_4021_9C0E_048CD59C3F28_.wvu.PrintArea" localSheetId="14" hidden="1">'様式９（eラーニングコース）'!$A$1:$AF$42</definedName>
    <definedName name="Z_CA6B8FA8_7A06_4021_9C0E_048CD59C3F28_.wvu.Rows" localSheetId="29" hidden="1">様式１７!$166:$65536</definedName>
  </definedNames>
  <calcPr calcId="162913" fullCalcOnLoad="1"/>
  <customWorkbookViews>
    <customWorkbookView name="青柳 一明 - 個人用ビュー" guid="{CA6B8FA8-7A06-4021-9C0E-048CD59C3F28}" mergeInterval="0" personalView="1" maximized="1" xWindow="-9" yWindow="-9" windowWidth="1938" windowHeight="1048" tabRatio="726" activeSheetId="10" showComments="commIndAndComment"/>
  </customWorkbookViews>
</workbook>
</file>

<file path=xl/calcChain.xml><?xml version="1.0" encoding="utf-8"?>
<calcChain xmlns="http://schemas.openxmlformats.org/spreadsheetml/2006/main">
  <c r="AC42" i="38" l="1"/>
  <c r="X42" i="38"/>
  <c r="AC41" i="38"/>
  <c r="X41" i="38"/>
  <c r="AB39" i="38"/>
  <c r="R39" i="38"/>
  <c r="H39" i="38"/>
  <c r="W36" i="38"/>
  <c r="M36" i="38"/>
  <c r="W35" i="38"/>
  <c r="M35" i="38"/>
  <c r="C35" i="38"/>
  <c r="W34" i="38"/>
  <c r="M34" i="38"/>
  <c r="C34" i="38"/>
  <c r="W33" i="38"/>
  <c r="M33" i="38"/>
  <c r="C33" i="38"/>
  <c r="W32" i="38"/>
  <c r="M32" i="38"/>
  <c r="C32" i="38"/>
  <c r="W31" i="38"/>
  <c r="M31" i="38"/>
  <c r="C31" i="38"/>
  <c r="W30" i="38"/>
  <c r="M30" i="38"/>
  <c r="C30" i="38"/>
  <c r="W29" i="38"/>
  <c r="M29" i="38"/>
  <c r="C29" i="38"/>
  <c r="W28" i="38"/>
  <c r="M28" i="38"/>
  <c r="C28" i="38"/>
  <c r="W27" i="38"/>
  <c r="M27" i="38"/>
  <c r="C27" i="38"/>
  <c r="W26" i="38"/>
  <c r="M26" i="38"/>
  <c r="C26" i="38"/>
  <c r="W25" i="38"/>
  <c r="M25" i="38"/>
  <c r="C25" i="38"/>
  <c r="W24" i="38"/>
  <c r="M24" i="38"/>
  <c r="C24" i="38"/>
  <c r="W23" i="38"/>
  <c r="M23" i="38"/>
  <c r="C23" i="38"/>
  <c r="W22" i="38"/>
  <c r="M22" i="38"/>
  <c r="C22" i="38"/>
  <c r="W21" i="38"/>
  <c r="M21" i="38"/>
  <c r="C21" i="38"/>
  <c r="W20" i="38"/>
  <c r="M20" i="38"/>
  <c r="C20" i="38"/>
  <c r="W19" i="38"/>
  <c r="M19" i="38"/>
  <c r="C19" i="38"/>
  <c r="W18" i="38"/>
  <c r="M18" i="38"/>
  <c r="C18" i="38"/>
  <c r="W17" i="38"/>
  <c r="M17" i="38"/>
  <c r="C17" i="38"/>
  <c r="W16" i="38"/>
  <c r="M16" i="38"/>
  <c r="C16" i="38"/>
  <c r="W15" i="38"/>
  <c r="M15" i="38"/>
  <c r="C15" i="38"/>
  <c r="W14" i="38"/>
  <c r="M14" i="38"/>
  <c r="C14" i="38"/>
  <c r="W13" i="38"/>
  <c r="M13" i="38"/>
  <c r="C13" i="38"/>
  <c r="W12" i="38"/>
  <c r="M12" i="38"/>
  <c r="C12" i="38"/>
  <c r="W11" i="38"/>
  <c r="M11" i="38"/>
  <c r="C11" i="38"/>
  <c r="W10" i="38"/>
  <c r="M10" i="38"/>
  <c r="C10" i="38"/>
  <c r="W9" i="38"/>
  <c r="M9" i="38"/>
  <c r="C9" i="38"/>
  <c r="W8" i="38"/>
  <c r="M8" i="38"/>
  <c r="C8" i="38"/>
  <c r="W7" i="38"/>
  <c r="M7" i="38"/>
  <c r="C7" i="38"/>
  <c r="W6" i="38"/>
  <c r="M6" i="38"/>
  <c r="C6" i="38"/>
  <c r="H32" i="36"/>
  <c r="H33" i="36"/>
  <c r="H21" i="36"/>
  <c r="D17" i="34"/>
  <c r="C8" i="32"/>
  <c r="I14" i="32"/>
  <c r="K14" i="32"/>
  <c r="M14" i="32"/>
  <c r="N14" i="32"/>
  <c r="I15" i="32"/>
  <c r="K15" i="32"/>
  <c r="M15" i="32"/>
  <c r="N15" i="32"/>
  <c r="I16" i="32"/>
  <c r="K16" i="32"/>
  <c r="M16" i="32"/>
  <c r="N16" i="32"/>
  <c r="I17" i="32"/>
  <c r="K17" i="32"/>
  <c r="M17" i="32"/>
  <c r="N17" i="32"/>
  <c r="I18" i="32"/>
  <c r="K18" i="32"/>
  <c r="M18" i="32"/>
  <c r="N18" i="32"/>
  <c r="I19" i="32"/>
  <c r="K19" i="32"/>
  <c r="M19" i="32"/>
  <c r="N19" i="32"/>
  <c r="I20" i="32"/>
  <c r="K20" i="32"/>
  <c r="M20" i="32"/>
  <c r="N20" i="32"/>
  <c r="I21" i="32"/>
  <c r="K21" i="32"/>
  <c r="M21" i="32"/>
  <c r="N21" i="32"/>
  <c r="I22" i="32"/>
  <c r="K22" i="32"/>
  <c r="M22" i="32"/>
  <c r="N22" i="32"/>
  <c r="I23" i="32"/>
  <c r="K23" i="32"/>
  <c r="M23" i="32"/>
  <c r="N23" i="32"/>
  <c r="I24" i="32"/>
  <c r="K24" i="32"/>
  <c r="M24" i="32"/>
  <c r="N24" i="32"/>
  <c r="I25" i="32"/>
  <c r="K25" i="32"/>
  <c r="M25" i="32"/>
  <c r="N25" i="32"/>
  <c r="I26" i="32"/>
  <c r="K26" i="32"/>
  <c r="M26" i="32"/>
  <c r="N26" i="32"/>
  <c r="I27" i="32"/>
  <c r="K27" i="32"/>
  <c r="M27" i="32"/>
  <c r="N27" i="32"/>
  <c r="I28" i="32"/>
  <c r="K28" i="32"/>
  <c r="M28" i="32"/>
  <c r="N28" i="32"/>
  <c r="I29" i="32"/>
  <c r="K29" i="32"/>
  <c r="M29" i="32"/>
  <c r="N29" i="32"/>
  <c r="I30" i="32"/>
  <c r="K30" i="32"/>
  <c r="M30" i="32"/>
  <c r="N30" i="32"/>
  <c r="I31" i="32"/>
  <c r="K31" i="32"/>
  <c r="M31" i="32"/>
  <c r="N31" i="32"/>
  <c r="I32" i="32"/>
  <c r="K32" i="32"/>
  <c r="M32" i="32"/>
  <c r="N32" i="32"/>
  <c r="I33" i="32"/>
  <c r="K33" i="32"/>
  <c r="M33" i="32"/>
  <c r="N33" i="32"/>
  <c r="G34" i="32"/>
  <c r="H34" i="32"/>
  <c r="I34" i="32"/>
  <c r="I53" i="32"/>
  <c r="K34" i="32"/>
  <c r="M34" i="32"/>
  <c r="I35" i="32"/>
  <c r="K35" i="32"/>
  <c r="M35" i="32"/>
  <c r="N35" i="32"/>
  <c r="I36" i="32"/>
  <c r="K36" i="32"/>
  <c r="M36" i="32"/>
  <c r="N36" i="32"/>
  <c r="I37" i="32"/>
  <c r="K37" i="32"/>
  <c r="M37" i="32"/>
  <c r="N37" i="32"/>
  <c r="I38" i="32"/>
  <c r="K38" i="32"/>
  <c r="M38" i="32"/>
  <c r="N38" i="32"/>
  <c r="I39" i="32"/>
  <c r="K39" i="32"/>
  <c r="M39" i="32"/>
  <c r="N39" i="32"/>
  <c r="I40" i="32"/>
  <c r="K40" i="32"/>
  <c r="M40" i="32"/>
  <c r="N40" i="32"/>
  <c r="I41" i="32"/>
  <c r="K41" i="32"/>
  <c r="M41" i="32"/>
  <c r="N41" i="32"/>
  <c r="I42" i="32"/>
  <c r="K42" i="32"/>
  <c r="M42" i="32"/>
  <c r="N42" i="32"/>
  <c r="I43" i="32"/>
  <c r="K43" i="32"/>
  <c r="M43" i="32"/>
  <c r="N43" i="32"/>
  <c r="I44" i="32"/>
  <c r="K44" i="32"/>
  <c r="M44" i="32"/>
  <c r="N44" i="32"/>
  <c r="I45" i="32"/>
  <c r="K45" i="32"/>
  <c r="M45" i="32"/>
  <c r="N45" i="32"/>
  <c r="I46" i="32"/>
  <c r="K46" i="32"/>
  <c r="M46" i="32"/>
  <c r="N46" i="32"/>
  <c r="I47" i="32"/>
  <c r="K47" i="32"/>
  <c r="M47" i="32"/>
  <c r="N47" i="32"/>
  <c r="I48" i="32"/>
  <c r="K48" i="32"/>
  <c r="M48" i="32"/>
  <c r="N48" i="32"/>
  <c r="I49" i="32"/>
  <c r="K49" i="32"/>
  <c r="M49" i="32"/>
  <c r="N49" i="32"/>
  <c r="I50" i="32"/>
  <c r="K50" i="32"/>
  <c r="M50" i="32"/>
  <c r="N50" i="32"/>
  <c r="I51" i="32"/>
  <c r="K51" i="32"/>
  <c r="M51" i="32"/>
  <c r="N51" i="32"/>
  <c r="G52" i="32"/>
  <c r="H52" i="32"/>
  <c r="I52" i="32"/>
  <c r="G56" i="32"/>
  <c r="G30" i="31"/>
  <c r="S30" i="31"/>
  <c r="X30" i="31"/>
  <c r="G31" i="31"/>
  <c r="BD32" i="31"/>
  <c r="F33" i="31"/>
  <c r="G33" i="31"/>
  <c r="H33" i="31"/>
  <c r="I33" i="31"/>
  <c r="J33" i="31"/>
  <c r="K33" i="31"/>
  <c r="L33" i="31"/>
  <c r="M33" i="31"/>
  <c r="S33" i="31"/>
  <c r="T33" i="31"/>
  <c r="U33" i="31"/>
  <c r="V33" i="31"/>
  <c r="W33" i="31"/>
  <c r="X33" i="31"/>
  <c r="Y33" i="31"/>
  <c r="Z33" i="31"/>
  <c r="AI33" i="31"/>
  <c r="AJ33" i="31"/>
  <c r="AK33" i="31"/>
  <c r="AL33" i="31"/>
  <c r="AM33" i="31"/>
  <c r="AN33" i="31"/>
  <c r="AO33" i="31"/>
  <c r="AP33" i="31"/>
  <c r="BD33" i="31"/>
  <c r="B34" i="31"/>
  <c r="C34" i="31"/>
  <c r="P34" i="31"/>
  <c r="O34" i="31"/>
  <c r="AB34" i="31"/>
  <c r="BD34" i="31"/>
  <c r="B35" i="31"/>
  <c r="O35" i="31"/>
  <c r="AB35" i="31"/>
  <c r="BD35" i="31"/>
  <c r="B36" i="31"/>
  <c r="O36" i="31"/>
  <c r="AB36" i="31"/>
  <c r="AR36" i="31"/>
  <c r="AV36" i="31"/>
  <c r="AT36" i="31"/>
  <c r="AU36" i="31"/>
  <c r="BD36" i="31"/>
  <c r="B37" i="31"/>
  <c r="O37" i="31"/>
  <c r="R66" i="31"/>
  <c r="AB37" i="31"/>
  <c r="AR37" i="31"/>
  <c r="AS37" i="31"/>
  <c r="BD37" i="31"/>
  <c r="B38" i="31"/>
  <c r="O38" i="31"/>
  <c r="AB38" i="31"/>
  <c r="BD38" i="31"/>
  <c r="B39" i="31"/>
  <c r="O39" i="31"/>
  <c r="AB39" i="31"/>
  <c r="BD39" i="31"/>
  <c r="B40" i="31"/>
  <c r="O40" i="31"/>
  <c r="AB40" i="31"/>
  <c r="BD40" i="31"/>
  <c r="B41" i="31"/>
  <c r="O41" i="31"/>
  <c r="AB41" i="31"/>
  <c r="BD41" i="31"/>
  <c r="B42" i="31"/>
  <c r="O42" i="31"/>
  <c r="AB42" i="31"/>
  <c r="BD42" i="31"/>
  <c r="B43" i="31"/>
  <c r="O43" i="31"/>
  <c r="AB43" i="31"/>
  <c r="BD43" i="31"/>
  <c r="B44" i="31"/>
  <c r="O44" i="31"/>
  <c r="AB44" i="31"/>
  <c r="BD44" i="31"/>
  <c r="B45" i="31"/>
  <c r="O45" i="31"/>
  <c r="AB45" i="31"/>
  <c r="BD45" i="31"/>
  <c r="B46" i="31"/>
  <c r="O46" i="31"/>
  <c r="AB46" i="31"/>
  <c r="BD46" i="31"/>
  <c r="B47" i="31"/>
  <c r="O47" i="31"/>
  <c r="AB47" i="31"/>
  <c r="BD47" i="31"/>
  <c r="B48" i="31"/>
  <c r="O48" i="31"/>
  <c r="AB48" i="31"/>
  <c r="BD48" i="31"/>
  <c r="B49" i="31"/>
  <c r="O49" i="31"/>
  <c r="AB49" i="31"/>
  <c r="BD49" i="31"/>
  <c r="B50" i="31"/>
  <c r="O50" i="31"/>
  <c r="AB50" i="31"/>
  <c r="BD50" i="31"/>
  <c r="B51" i="31"/>
  <c r="O51" i="31"/>
  <c r="AB51" i="31"/>
  <c r="BD51" i="31"/>
  <c r="B52" i="31"/>
  <c r="O52" i="31"/>
  <c r="AB52" i="31"/>
  <c r="BD52" i="31"/>
  <c r="B53" i="31"/>
  <c r="O53" i="31"/>
  <c r="AB53" i="31"/>
  <c r="BD53" i="31"/>
  <c r="B54" i="31"/>
  <c r="O54" i="31"/>
  <c r="AB54" i="31"/>
  <c r="BD54" i="31"/>
  <c r="B55" i="31"/>
  <c r="O55" i="31"/>
  <c r="AB55" i="31"/>
  <c r="BD55" i="31"/>
  <c r="B56" i="31"/>
  <c r="O56" i="31"/>
  <c r="AB56" i="31"/>
  <c r="BD56" i="31"/>
  <c r="B57" i="31"/>
  <c r="O57" i="31"/>
  <c r="AB57" i="31"/>
  <c r="B58" i="31"/>
  <c r="O58" i="31"/>
  <c r="AB58" i="31"/>
  <c r="B59" i="31"/>
  <c r="O59" i="31"/>
  <c r="AB59" i="31"/>
  <c r="B60" i="31"/>
  <c r="O60" i="31"/>
  <c r="AB60" i="31"/>
  <c r="BD60" i="31"/>
  <c r="B61" i="31"/>
  <c r="O61" i="31"/>
  <c r="AB61" i="31"/>
  <c r="BD61" i="31"/>
  <c r="B62" i="31"/>
  <c r="O62" i="31"/>
  <c r="AB62" i="31"/>
  <c r="BD62" i="31"/>
  <c r="B63" i="31"/>
  <c r="O63" i="31"/>
  <c r="AB63" i="31"/>
  <c r="BD63" i="31"/>
  <c r="B64" i="31"/>
  <c r="O64" i="31"/>
  <c r="BD64" i="31"/>
  <c r="BD65" i="31"/>
  <c r="BD66" i="31"/>
  <c r="BD67" i="31"/>
  <c r="BD68" i="31"/>
  <c r="BD69" i="31"/>
  <c r="BD70" i="31"/>
  <c r="BD71" i="31"/>
  <c r="BD72" i="31"/>
  <c r="BD73" i="31"/>
  <c r="BD74" i="31"/>
  <c r="BD75" i="31"/>
  <c r="BD76" i="31"/>
  <c r="BD77" i="31"/>
  <c r="BD78" i="31"/>
  <c r="BD79" i="31"/>
  <c r="BD80" i="31"/>
  <c r="BD81" i="31"/>
  <c r="BD82" i="31"/>
  <c r="BD83" i="31"/>
  <c r="BD84" i="31"/>
  <c r="BD85" i="31"/>
  <c r="BD86" i="31"/>
  <c r="BD87" i="31"/>
  <c r="BD88" i="31"/>
  <c r="BC91" i="31"/>
  <c r="BD91" i="31"/>
  <c r="BE91" i="31"/>
  <c r="BC92" i="31"/>
  <c r="BD92" i="31"/>
  <c r="BE92" i="31"/>
  <c r="BC93" i="31"/>
  <c r="BD93" i="31"/>
  <c r="BC94" i="31"/>
  <c r="BE94" i="31"/>
  <c r="BC95" i="31"/>
  <c r="BD95" i="31"/>
  <c r="BE95" i="31"/>
  <c r="BC96" i="31"/>
  <c r="BD96" i="31"/>
  <c r="BE96" i="31"/>
  <c r="BC97" i="31"/>
  <c r="BD97" i="31"/>
  <c r="BC98" i="31"/>
  <c r="BD98" i="31"/>
  <c r="BC99" i="31"/>
  <c r="BD99" i="31"/>
  <c r="BE99" i="31"/>
  <c r="I23" i="17"/>
  <c r="I42" i="17"/>
  <c r="S15" i="20"/>
  <c r="U15" i="20"/>
  <c r="S16" i="20"/>
  <c r="U16" i="20"/>
  <c r="S17" i="20"/>
  <c r="U17" i="20"/>
  <c r="S18" i="20"/>
  <c r="U18" i="20"/>
  <c r="S19" i="20"/>
  <c r="U19" i="20"/>
  <c r="W20" i="20"/>
  <c r="X20" i="20"/>
  <c r="S20" i="20"/>
  <c r="Y20" i="20"/>
  <c r="U20" i="20"/>
  <c r="Z20" i="20"/>
  <c r="AA20" i="20"/>
  <c r="D17" i="30"/>
  <c r="D23" i="30"/>
  <c r="D17" i="25"/>
  <c r="D17" i="26"/>
  <c r="I8" i="27"/>
  <c r="I12" i="27"/>
  <c r="J12" i="27"/>
  <c r="I9" i="27"/>
  <c r="I10" i="27"/>
  <c r="I11" i="27"/>
  <c r="H12" i="27"/>
  <c r="K12" i="27"/>
  <c r="I18" i="27"/>
  <c r="I24" i="27"/>
  <c r="AY37" i="31"/>
  <c r="AZ37" i="31"/>
  <c r="BA37" i="31"/>
  <c r="P35" i="31"/>
  <c r="Q34" i="31"/>
  <c r="R34" i="31"/>
  <c r="BD94" i="31"/>
  <c r="E66" i="31"/>
  <c r="BE93" i="31"/>
  <c r="AW37" i="31"/>
  <c r="AF34" i="31"/>
  <c r="BE98" i="31"/>
  <c r="AV37" i="31"/>
  <c r="AR38" i="31"/>
  <c r="AT37" i="31"/>
  <c r="AU37" i="31"/>
  <c r="BE97" i="31"/>
  <c r="D34" i="31"/>
  <c r="E34" i="31"/>
  <c r="C35" i="31"/>
  <c r="AS36" i="31"/>
  <c r="AW36" i="31"/>
  <c r="AG34" i="31"/>
  <c r="AH34" i="31"/>
  <c r="AF35" i="31"/>
  <c r="AS38" i="31"/>
  <c r="AV38" i="31"/>
  <c r="AW38" i="31"/>
  <c r="AU38" i="31"/>
  <c r="AT38" i="31"/>
  <c r="AR39" i="31"/>
  <c r="BA36" i="31"/>
  <c r="AZ36" i="31"/>
  <c r="AY36" i="31"/>
  <c r="C36" i="31"/>
  <c r="D35" i="31"/>
  <c r="E35" i="31"/>
  <c r="Q35" i="31"/>
  <c r="P36" i="31"/>
  <c r="R35" i="31"/>
  <c r="Q36" i="31"/>
  <c r="R36" i="31"/>
  <c r="P37" i="31"/>
  <c r="BA38" i="31"/>
  <c r="AY38" i="31"/>
  <c r="AZ38" i="31"/>
  <c r="C37" i="31"/>
  <c r="D36" i="31"/>
  <c r="E36" i="31"/>
  <c r="AF36" i="31"/>
  <c r="AG35" i="31"/>
  <c r="AH35" i="31"/>
  <c r="AT39" i="31"/>
  <c r="AU39" i="31"/>
  <c r="AR40" i="31"/>
  <c r="AV39" i="31"/>
  <c r="AS39" i="31"/>
  <c r="AW39" i="31"/>
  <c r="AF37" i="31"/>
  <c r="AG36" i="31"/>
  <c r="AH36" i="31"/>
  <c r="AY39" i="31"/>
  <c r="AZ39" i="31"/>
  <c r="BA39" i="31"/>
  <c r="P38" i="31"/>
  <c r="Q37" i="31"/>
  <c r="R37" i="31"/>
  <c r="AV40" i="31"/>
  <c r="AW40" i="31"/>
  <c r="AS40" i="31"/>
  <c r="AT40" i="31"/>
  <c r="AU40" i="31"/>
  <c r="AR41" i="31"/>
  <c r="D37" i="31"/>
  <c r="E37" i="31"/>
  <c r="C38" i="31"/>
  <c r="AR42" i="31"/>
  <c r="AT41" i="31"/>
  <c r="AU41" i="31"/>
  <c r="AV41" i="31"/>
  <c r="AW41" i="31"/>
  <c r="AS41" i="31"/>
  <c r="P39" i="31"/>
  <c r="Q38" i="31"/>
  <c r="R38" i="31"/>
  <c r="BA40" i="31"/>
  <c r="AY40" i="31"/>
  <c r="AZ40" i="31"/>
  <c r="AG37" i="31"/>
  <c r="AH37" i="31"/>
  <c r="AF38" i="31"/>
  <c r="D38" i="31"/>
  <c r="E38" i="31"/>
  <c r="C39" i="31"/>
  <c r="Q39" i="31"/>
  <c r="R39" i="31"/>
  <c r="P40" i="31"/>
  <c r="AH38" i="31"/>
  <c r="AF39" i="31"/>
  <c r="AG38" i="31"/>
  <c r="C40" i="31"/>
  <c r="D39" i="31"/>
  <c r="E39" i="31"/>
  <c r="AY41" i="31"/>
  <c r="AZ41" i="31"/>
  <c r="BA41" i="31"/>
  <c r="AS42" i="31"/>
  <c r="AV42" i="31"/>
  <c r="AW42" i="31"/>
  <c r="AR43" i="31"/>
  <c r="AU42" i="31"/>
  <c r="AT42" i="31"/>
  <c r="AF40" i="31"/>
  <c r="AG39" i="31"/>
  <c r="AH39" i="31"/>
  <c r="AT43" i="31"/>
  <c r="AU43" i="31"/>
  <c r="AR44" i="31"/>
  <c r="AV43" i="31"/>
  <c r="AS43" i="31"/>
  <c r="AW43" i="31"/>
  <c r="P41" i="31"/>
  <c r="Q40" i="31"/>
  <c r="R40" i="31"/>
  <c r="C41" i="31"/>
  <c r="D40" i="31"/>
  <c r="E40" i="31"/>
  <c r="BA42" i="31"/>
  <c r="AZ42" i="31"/>
  <c r="AY42" i="31"/>
  <c r="P42" i="31"/>
  <c r="Q41" i="31"/>
  <c r="R41" i="31"/>
  <c r="AY43" i="31"/>
  <c r="AZ43" i="31"/>
  <c r="BA43" i="31"/>
  <c r="AV44" i="31"/>
  <c r="AW44" i="31"/>
  <c r="AS44" i="31"/>
  <c r="AU44" i="31"/>
  <c r="AR45" i="31"/>
  <c r="AT44" i="31"/>
  <c r="D41" i="31"/>
  <c r="E41" i="31"/>
  <c r="C42" i="31"/>
  <c r="AH40" i="31"/>
  <c r="AG40" i="31"/>
  <c r="AF41" i="31"/>
  <c r="AG41" i="31"/>
  <c r="AH41" i="31"/>
  <c r="AF42" i="31"/>
  <c r="AR46" i="31"/>
  <c r="AT45" i="31"/>
  <c r="AU45" i="31"/>
  <c r="AS45" i="31"/>
  <c r="AV45" i="31"/>
  <c r="AW45" i="31"/>
  <c r="BA44" i="31"/>
  <c r="AZ44" i="31"/>
  <c r="AY44" i="31"/>
  <c r="Q42" i="31"/>
  <c r="R42" i="31"/>
  <c r="P43" i="31"/>
  <c r="C43" i="31"/>
  <c r="D42" i="31"/>
  <c r="E42" i="31"/>
  <c r="Q43" i="31"/>
  <c r="R43" i="31"/>
  <c r="P44" i="31"/>
  <c r="AS46" i="31"/>
  <c r="AV46" i="31"/>
  <c r="AW46" i="31"/>
  <c r="AT46" i="31"/>
  <c r="AU46" i="31"/>
  <c r="AR47" i="31"/>
  <c r="AG42" i="31"/>
  <c r="AH42" i="31"/>
  <c r="AF43" i="31"/>
  <c r="C44" i="31"/>
  <c r="D43" i="31"/>
  <c r="E43" i="31"/>
  <c r="AY45" i="31"/>
  <c r="AZ45" i="31"/>
  <c r="BA45" i="31"/>
  <c r="E44" i="31"/>
  <c r="C45" i="31"/>
  <c r="D44" i="31"/>
  <c r="AF44" i="31"/>
  <c r="AG43" i="31"/>
  <c r="AH43" i="31"/>
  <c r="BA46" i="31"/>
  <c r="AY46" i="31"/>
  <c r="AZ46" i="31"/>
  <c r="Q44" i="31"/>
  <c r="R44" i="31"/>
  <c r="P45" i="31"/>
  <c r="AT47" i="31"/>
  <c r="AU47" i="31"/>
  <c r="AR48" i="31"/>
  <c r="AV47" i="31"/>
  <c r="AS47" i="31"/>
  <c r="AW47" i="31"/>
  <c r="AV48" i="31"/>
  <c r="AW48" i="31"/>
  <c r="AS48" i="31"/>
  <c r="AT48" i="31"/>
  <c r="AU48" i="31"/>
  <c r="AR49" i="31"/>
  <c r="P46" i="31"/>
  <c r="Q45" i="31"/>
  <c r="R45" i="31"/>
  <c r="AF45" i="31"/>
  <c r="AH44" i="31"/>
  <c r="AG44" i="31"/>
  <c r="D45" i="31"/>
  <c r="E45" i="31"/>
  <c r="C46" i="31"/>
  <c r="AY47" i="31"/>
  <c r="AZ47" i="31"/>
  <c r="BA47" i="31"/>
  <c r="AR50" i="31"/>
  <c r="AT49" i="31"/>
  <c r="AU49" i="31"/>
  <c r="AV49" i="31"/>
  <c r="AW49" i="31"/>
  <c r="AS49" i="31"/>
  <c r="E46" i="31"/>
  <c r="D46" i="31"/>
  <c r="C47" i="31"/>
  <c r="P47" i="31"/>
  <c r="Q46" i="31"/>
  <c r="R46" i="31"/>
  <c r="BA48" i="31"/>
  <c r="AZ48" i="31"/>
  <c r="AY48" i="31"/>
  <c r="AG45" i="31"/>
  <c r="AH45" i="31"/>
  <c r="AF46" i="31"/>
  <c r="AY49" i="31"/>
  <c r="AZ49" i="31"/>
  <c r="BA49" i="31"/>
  <c r="C48" i="31"/>
  <c r="D47" i="31"/>
  <c r="E47" i="31"/>
  <c r="AS50" i="31"/>
  <c r="AV50" i="31"/>
  <c r="AW50" i="31"/>
  <c r="AR51" i="31"/>
  <c r="AT50" i="31"/>
  <c r="AU50" i="31"/>
  <c r="AH46" i="31"/>
  <c r="AF47" i="31"/>
  <c r="AG46" i="31"/>
  <c r="Q47" i="31"/>
  <c r="R47" i="31"/>
  <c r="P48" i="31"/>
  <c r="BA50" i="31"/>
  <c r="AZ50" i="31"/>
  <c r="AY50" i="31"/>
  <c r="P49" i="31"/>
  <c r="Q48" i="31"/>
  <c r="R48" i="31"/>
  <c r="C49" i="31"/>
  <c r="D48" i="31"/>
  <c r="E48" i="31"/>
  <c r="AT51" i="31"/>
  <c r="AU51" i="31"/>
  <c r="AR52" i="31"/>
  <c r="AS51" i="31"/>
  <c r="AV51" i="31"/>
  <c r="AW51" i="31"/>
  <c r="AF48" i="31"/>
  <c r="AG47" i="31"/>
  <c r="AH47" i="31"/>
  <c r="AG48" i="31"/>
  <c r="AH48" i="31"/>
  <c r="AF49" i="31"/>
  <c r="D49" i="31"/>
  <c r="E49" i="31"/>
  <c r="C50" i="31"/>
  <c r="AV52" i="31"/>
  <c r="AW52" i="31"/>
  <c r="AS52" i="31"/>
  <c r="AU52" i="31"/>
  <c r="AR53" i="31"/>
  <c r="AT52" i="31"/>
  <c r="P50" i="31"/>
  <c r="Q49" i="31"/>
  <c r="R49" i="31"/>
  <c r="AY51" i="31"/>
  <c r="AZ51" i="31"/>
  <c r="BA51" i="31"/>
  <c r="BA52" i="31"/>
  <c r="AY52" i="31"/>
  <c r="AZ52" i="31"/>
  <c r="C51" i="31"/>
  <c r="E50" i="31"/>
  <c r="D50" i="31"/>
  <c r="Q50" i="31"/>
  <c r="R50" i="31"/>
  <c r="P51" i="31"/>
  <c r="AR54" i="31"/>
  <c r="AT53" i="31"/>
  <c r="AU53" i="31"/>
  <c r="AS53" i="31"/>
  <c r="AV53" i="31"/>
  <c r="AW53" i="31"/>
  <c r="AG49" i="31"/>
  <c r="AH49" i="31"/>
  <c r="AF50" i="31"/>
  <c r="AR55" i="31"/>
  <c r="AU54" i="31"/>
  <c r="AV54" i="31"/>
  <c r="AS54" i="31"/>
  <c r="AT54" i="31"/>
  <c r="AW54" i="31"/>
  <c r="AG50" i="31"/>
  <c r="AH50" i="31"/>
  <c r="AF51" i="31"/>
  <c r="C52" i="31"/>
  <c r="D51" i="31"/>
  <c r="E51" i="31"/>
  <c r="Q51" i="31"/>
  <c r="R51" i="31"/>
  <c r="P52" i="31"/>
  <c r="AY53" i="31"/>
  <c r="AZ53" i="31"/>
  <c r="BA53" i="31"/>
  <c r="E52" i="31"/>
  <c r="C53" i="31"/>
  <c r="D52" i="31"/>
  <c r="AF52" i="31"/>
  <c r="AG51" i="31"/>
  <c r="AH51" i="31"/>
  <c r="Q52" i="31"/>
  <c r="R52" i="31"/>
  <c r="P53" i="31"/>
  <c r="AZ54" i="31"/>
  <c r="BA54" i="31"/>
  <c r="AY54" i="31"/>
  <c r="AU55" i="31"/>
  <c r="AV55" i="31"/>
  <c r="AQ67" i="31"/>
  <c r="AQ68" i="31"/>
  <c r="AQ69" i="31"/>
  <c r="AQ70" i="31"/>
  <c r="AR56" i="31"/>
  <c r="AS55" i="31"/>
  <c r="AT55" i="31"/>
  <c r="AW55" i="31"/>
  <c r="AZ55" i="31"/>
  <c r="BA55" i="31"/>
  <c r="AY55" i="31"/>
  <c r="P54" i="31"/>
  <c r="Q53" i="31"/>
  <c r="R53" i="31"/>
  <c r="AF53" i="31"/>
  <c r="AG52" i="31"/>
  <c r="AH52" i="31"/>
  <c r="AT56" i="31"/>
  <c r="AU56" i="31"/>
  <c r="AR57" i="31"/>
  <c r="AV56" i="31"/>
  <c r="AW56" i="31"/>
  <c r="AS56" i="31"/>
  <c r="D53" i="31"/>
  <c r="E53" i="31"/>
  <c r="C54" i="31"/>
  <c r="C55" i="31"/>
  <c r="E54" i="31"/>
  <c r="D54" i="31"/>
  <c r="AY56" i="31"/>
  <c r="AZ56" i="31"/>
  <c r="BA56" i="31"/>
  <c r="AG53" i="31"/>
  <c r="AH53" i="31"/>
  <c r="AF54" i="31"/>
  <c r="AW57" i="31"/>
  <c r="AS57" i="31"/>
  <c r="AT57" i="31"/>
  <c r="AR58" i="31"/>
  <c r="AU57" i="31"/>
  <c r="AV57" i="31"/>
  <c r="P55" i="31"/>
  <c r="Q54" i="31"/>
  <c r="R54" i="31"/>
  <c r="C56" i="31"/>
  <c r="D55" i="31"/>
  <c r="E55" i="31"/>
  <c r="AH54" i="31"/>
  <c r="AD54" i="31"/>
  <c r="AG54" i="31"/>
  <c r="AF55" i="31"/>
  <c r="AW58" i="31"/>
  <c r="AS58" i="31"/>
  <c r="AT58" i="31"/>
  <c r="AV58" i="31"/>
  <c r="AU58" i="31"/>
  <c r="AR59" i="31"/>
  <c r="P56" i="31"/>
  <c r="Q55" i="31"/>
  <c r="R55" i="31"/>
  <c r="AY57" i="31"/>
  <c r="AZ57" i="31"/>
  <c r="BA57" i="31"/>
  <c r="AH55" i="31"/>
  <c r="AD55" i="31"/>
  <c r="AC55" i="31"/>
  <c r="AD56" i="31"/>
  <c r="AF56" i="31"/>
  <c r="AG55" i="31"/>
  <c r="AW59" i="31"/>
  <c r="AS59" i="31"/>
  <c r="AT59" i="31"/>
  <c r="AU59" i="31"/>
  <c r="AV59" i="31"/>
  <c r="AR60" i="31"/>
  <c r="Q56" i="31"/>
  <c r="P57" i="31"/>
  <c r="R56" i="31"/>
  <c r="AY58" i="31"/>
  <c r="AZ58" i="31"/>
  <c r="BA58" i="31"/>
  <c r="D56" i="31"/>
  <c r="C57" i="31"/>
  <c r="E56" i="31"/>
  <c r="AY73" i="31"/>
  <c r="BA73" i="31"/>
  <c r="AZ73" i="31"/>
  <c r="C58" i="31"/>
  <c r="D57" i="31"/>
  <c r="E57" i="31"/>
  <c r="AY59" i="31"/>
  <c r="AZ59" i="31"/>
  <c r="BA59" i="31"/>
  <c r="P58" i="31"/>
  <c r="Q57" i="31"/>
  <c r="R57" i="31"/>
  <c r="AW60" i="31"/>
  <c r="AS60" i="31"/>
  <c r="AR61" i="31"/>
  <c r="AT60" i="31"/>
  <c r="AV60" i="31"/>
  <c r="AU60" i="31"/>
  <c r="AG56" i="31"/>
  <c r="AF57" i="31"/>
  <c r="AH56" i="31"/>
  <c r="AC56" i="31"/>
  <c r="AD57" i="31"/>
  <c r="AH65" i="31"/>
  <c r="AC57" i="31"/>
  <c r="AD58" i="31"/>
  <c r="AV61" i="31"/>
  <c r="AW61" i="31"/>
  <c r="AS61" i="31"/>
  <c r="AR62" i="31"/>
  <c r="AU61" i="31"/>
  <c r="AT61" i="31"/>
  <c r="P59" i="31"/>
  <c r="Q58" i="31"/>
  <c r="R58" i="31"/>
  <c r="AY60" i="31"/>
  <c r="BA60" i="31"/>
  <c r="AZ60" i="31"/>
  <c r="AF58" i="31"/>
  <c r="AG57" i="31"/>
  <c r="AH57" i="31"/>
  <c r="C59" i="31"/>
  <c r="E58" i="31"/>
  <c r="D58" i="31"/>
  <c r="R65" i="31"/>
  <c r="E65" i="31"/>
  <c r="AU62" i="31"/>
  <c r="AV62" i="31"/>
  <c r="AR63" i="31"/>
  <c r="AS62" i="31"/>
  <c r="AT62" i="31"/>
  <c r="AW62" i="31"/>
  <c r="AH68" i="31"/>
  <c r="BA61" i="31"/>
  <c r="AY61" i="31"/>
  <c r="AZ61" i="31"/>
  <c r="C60" i="31"/>
  <c r="D59" i="31"/>
  <c r="E59" i="31"/>
  <c r="AC58" i="31"/>
  <c r="AD59" i="31"/>
  <c r="AF59" i="31"/>
  <c r="AG58" i="31"/>
  <c r="AH58" i="31"/>
  <c r="P60" i="31"/>
  <c r="Q59" i="31"/>
  <c r="R59" i="31"/>
  <c r="Q60" i="31"/>
  <c r="P61" i="31"/>
  <c r="R60" i="31"/>
  <c r="AZ62" i="31"/>
  <c r="BA62" i="31"/>
  <c r="AY62" i="31"/>
  <c r="AT63" i="31"/>
  <c r="AU63" i="31"/>
  <c r="AV63" i="31"/>
  <c r="AS63" i="31"/>
  <c r="AW63" i="31"/>
  <c r="AR64" i="31"/>
  <c r="D60" i="31"/>
  <c r="C61" i="31"/>
  <c r="E60" i="31"/>
  <c r="AF60" i="31"/>
  <c r="AG59" i="31"/>
  <c r="AH59" i="31"/>
  <c r="AC59" i="31"/>
  <c r="AD60" i="31"/>
  <c r="E61" i="31"/>
  <c r="D61" i="31"/>
  <c r="C62" i="31"/>
  <c r="AS64" i="31"/>
  <c r="AT64" i="31"/>
  <c r="AW64" i="31"/>
  <c r="AU64" i="31"/>
  <c r="AR65" i="31"/>
  <c r="AV64" i="31"/>
  <c r="AC60" i="31"/>
  <c r="AD61" i="31"/>
  <c r="AY63" i="31"/>
  <c r="AZ63" i="31"/>
  <c r="BA63" i="31"/>
  <c r="R61" i="31"/>
  <c r="Q61" i="31"/>
  <c r="P62" i="31"/>
  <c r="AG60" i="31"/>
  <c r="AF61" i="31"/>
  <c r="AH60" i="31"/>
  <c r="AS65" i="31"/>
  <c r="AT65" i="31"/>
  <c r="AW65" i="31"/>
  <c r="AU65" i="31"/>
  <c r="AR66" i="31"/>
  <c r="AV65" i="31"/>
  <c r="AY64" i="31"/>
  <c r="AZ64" i="31"/>
  <c r="BA64" i="31"/>
  <c r="AD62" i="31"/>
  <c r="AC61" i="31"/>
  <c r="D62" i="31"/>
  <c r="C63" i="31"/>
  <c r="E62" i="31"/>
  <c r="AF62" i="31"/>
  <c r="AG61" i="31"/>
  <c r="AH61" i="31"/>
  <c r="Q62" i="31"/>
  <c r="P63" i="31"/>
  <c r="R62" i="31"/>
  <c r="AS66" i="31"/>
  <c r="AW66" i="31"/>
  <c r="AT66" i="31"/>
  <c r="AR67" i="31"/>
  <c r="AU66" i="31"/>
  <c r="AV66" i="31"/>
  <c r="Q63" i="31"/>
  <c r="P64" i="31"/>
  <c r="R63" i="31"/>
  <c r="AD63" i="31"/>
  <c r="AC62" i="31"/>
  <c r="AH62" i="31"/>
  <c r="AG62" i="31"/>
  <c r="AF63" i="31"/>
  <c r="D63" i="31"/>
  <c r="C64" i="31"/>
  <c r="E63" i="31"/>
  <c r="AY65" i="31"/>
  <c r="AZ65" i="31"/>
  <c r="BA65" i="31"/>
  <c r="R64" i="31"/>
  <c r="Q64" i="31"/>
  <c r="AT67" i="31"/>
  <c r="AU67" i="31"/>
  <c r="AV67" i="31"/>
  <c r="AR68" i="31"/>
  <c r="AW67" i="31"/>
  <c r="AS67" i="31"/>
  <c r="AG63" i="31"/>
  <c r="AF64" i="31"/>
  <c r="AH63" i="31"/>
  <c r="AC63" i="31"/>
  <c r="AD64" i="31"/>
  <c r="E64" i="31"/>
  <c r="D64" i="31"/>
  <c r="AY66" i="31"/>
  <c r="BA66" i="31"/>
  <c r="AZ66" i="31"/>
  <c r="AS68" i="31"/>
  <c r="AW68" i="31"/>
  <c r="AR69" i="31"/>
  <c r="AT68" i="31"/>
  <c r="AU68" i="31"/>
  <c r="AV68" i="31"/>
  <c r="AC64" i="31"/>
  <c r="AE64" i="31"/>
  <c r="AE63" i="31"/>
  <c r="AE62" i="31"/>
  <c r="AE61" i="31"/>
  <c r="AE60" i="31"/>
  <c r="AE59" i="31"/>
  <c r="AE58" i="31"/>
  <c r="AE57" i="31"/>
  <c r="AE56" i="31"/>
  <c r="AG64" i="31"/>
  <c r="AH64" i="31"/>
  <c r="AB64" i="31"/>
  <c r="AH66" i="31"/>
  <c r="AH69" i="31"/>
  <c r="AY67" i="31"/>
  <c r="BA67" i="31"/>
  <c r="AZ67" i="31"/>
  <c r="AV69" i="31"/>
  <c r="AW69" i="31"/>
  <c r="AT69" i="31"/>
  <c r="AS69" i="31"/>
  <c r="AR70" i="31"/>
  <c r="AU69" i="31"/>
  <c r="BA68" i="31"/>
  <c r="AY68" i="31"/>
  <c r="AZ68" i="31"/>
  <c r="AS70" i="31"/>
  <c r="AW70" i="31"/>
  <c r="AV70" i="31"/>
  <c r="AR71" i="31"/>
  <c r="AT70" i="31"/>
  <c r="AU70" i="31"/>
  <c r="BA69" i="31"/>
  <c r="AZ69" i="31"/>
  <c r="AY69" i="31"/>
  <c r="AU71" i="31"/>
  <c r="AV71" i="31"/>
  <c r="AW71" i="31"/>
  <c r="AS71" i="31"/>
  <c r="AR72" i="31"/>
  <c r="AT71" i="31"/>
  <c r="AY70" i="31"/>
  <c r="BA70" i="31"/>
  <c r="AZ70" i="31"/>
  <c r="AW72" i="31"/>
  <c r="AS72" i="31"/>
  <c r="AV72" i="31"/>
  <c r="AT72" i="31"/>
  <c r="AU72" i="31"/>
  <c r="AZ71" i="31"/>
  <c r="AY71" i="31"/>
  <c r="BA71" i="31"/>
  <c r="AZ72" i="31"/>
  <c r="AY72" i="31"/>
  <c r="BA72" i="31"/>
  <c r="AU74" i="31"/>
  <c r="AV73" i="31"/>
  <c r="AV75" i="31"/>
  <c r="AV74" i="31"/>
  <c r="AZ74" i="31"/>
  <c r="AY74" i="31"/>
  <c r="BA74" i="31"/>
  <c r="AU73" i="31"/>
  <c r="W65" i="31"/>
  <c r="W66" i="31"/>
  <c r="AZ75" i="31"/>
  <c r="J65" i="31"/>
  <c r="AY75" i="31"/>
  <c r="AW74" i="31"/>
  <c r="AU75" i="31"/>
  <c r="AW75" i="31"/>
  <c r="E28" i="31"/>
  <c r="AW73" i="31"/>
  <c r="AM65" i="31"/>
  <c r="AM66" i="31"/>
  <c r="BA75" i="31"/>
  <c r="AM68" i="31"/>
  <c r="AM69" i="31"/>
  <c r="J66" i="31"/>
</calcChain>
</file>

<file path=xl/comments1.xml><?xml version="1.0" encoding="utf-8"?>
<comments xmlns="http://schemas.openxmlformats.org/spreadsheetml/2006/main">
  <authors>
    <author xml:space="preserve"> </author>
  </authors>
  <commentList>
    <comment ref="H6" authorId="0" shapeId="0">
      <text>
        <r>
          <rPr>
            <sz val="9"/>
            <rFont val="MS P ゴシック"/>
            <family val="3"/>
          </rPr>
          <t>各児童数を入力すると、必要な保育士、保育室の必要面積等の数が自動計算されます。</t>
        </r>
      </text>
    </comment>
  </commentList>
</comments>
</file>

<file path=xl/sharedStrings.xml><?xml version="1.0" encoding="utf-8"?>
<sst xmlns="http://schemas.openxmlformats.org/spreadsheetml/2006/main" count="3262" uniqueCount="1124">
  <si>
    <t>質　問　書</t>
  </si>
  <si>
    <t>質　問　事　項</t>
  </si>
  <si>
    <t>内　　容</t>
  </si>
  <si>
    <t>様式　１</t>
    <rPh sb="0" eb="2">
      <t>ヨウシキ</t>
    </rPh>
    <phoneticPr fontId="2"/>
  </si>
  <si>
    <t>質　問　回　答　書</t>
    <rPh sb="4" eb="5">
      <t>カイ</t>
    </rPh>
    <rPh sb="6" eb="7">
      <t>コタエ</t>
    </rPh>
    <rPh sb="8" eb="9">
      <t>ショ</t>
    </rPh>
    <phoneticPr fontId="2"/>
  </si>
  <si>
    <t>様式　２</t>
    <rPh sb="0" eb="2">
      <t>ヨウシキ</t>
    </rPh>
    <phoneticPr fontId="2"/>
  </si>
  <si>
    <t>※</t>
  </si>
  <si>
    <t>人</t>
  </si>
  <si>
    <t>月</t>
    <rPh sb="0" eb="1">
      <t>ツキ</t>
    </rPh>
    <phoneticPr fontId="2"/>
  </si>
  <si>
    <t>／</t>
    <phoneticPr fontId="2"/>
  </si>
  <si>
    <t>科</t>
  </si>
  <si>
    <t>訓練期間(月）</t>
    <rPh sb="0" eb="2">
      <t>クンレン</t>
    </rPh>
    <rPh sb="2" eb="4">
      <t>キカン</t>
    </rPh>
    <rPh sb="5" eb="6">
      <t>ツキ</t>
    </rPh>
    <phoneticPr fontId="2"/>
  </si>
  <si>
    <t>訓練科名</t>
    <rPh sb="2" eb="3">
      <t>カ</t>
    </rPh>
    <phoneticPr fontId="2"/>
  </si>
  <si>
    <t>企画提案する訓練科</t>
  </si>
  <si>
    <t>１　実施可能な訓練</t>
  </si>
  <si>
    <t>記</t>
  </si>
  <si>
    <t>代表者役職・氏名</t>
    <rPh sb="3" eb="4">
      <t>ヤク</t>
    </rPh>
    <phoneticPr fontId="2"/>
  </si>
  <si>
    <t>事業所名</t>
  </si>
  <si>
    <t>所在地</t>
  </si>
  <si>
    <t>訓練実施施設名</t>
    <rPh sb="0" eb="2">
      <t>クンレン</t>
    </rPh>
    <rPh sb="2" eb="4">
      <t>ジッシ</t>
    </rPh>
    <rPh sb="4" eb="7">
      <t>シセツメイ</t>
    </rPh>
    <phoneticPr fontId="2"/>
  </si>
  <si>
    <t>申請　　　　事業所名</t>
    <rPh sb="0" eb="2">
      <t>シンセイ</t>
    </rPh>
    <rPh sb="6" eb="9">
      <t>ジギョウショ</t>
    </rPh>
    <rPh sb="9" eb="10">
      <t>メイ</t>
    </rPh>
    <phoneticPr fontId="2"/>
  </si>
  <si>
    <t>訓練科名</t>
    <rPh sb="0" eb="3">
      <t>クンレンカ</t>
    </rPh>
    <rPh sb="3" eb="4">
      <t>メイ</t>
    </rPh>
    <phoneticPr fontId="2"/>
  </si>
  <si>
    <t>企画提案書</t>
    <rPh sb="0" eb="2">
      <t>キカク</t>
    </rPh>
    <rPh sb="2" eb="4">
      <t>テイアン</t>
    </rPh>
    <phoneticPr fontId="2"/>
  </si>
  <si>
    <t>様式　４</t>
    <rPh sb="0" eb="2">
      <t>ヨウシキ</t>
    </rPh>
    <phoneticPr fontId="2"/>
  </si>
  <si>
    <t>Ｅメールアドレス</t>
    <phoneticPr fontId="2"/>
  </si>
  <si>
    <t>役職</t>
    <rPh sb="0" eb="2">
      <t>ヤクショク</t>
    </rPh>
    <phoneticPr fontId="2"/>
  </si>
  <si>
    <t>氏名</t>
    <rPh sb="0" eb="2">
      <t>シメイ</t>
    </rPh>
    <phoneticPr fontId="2"/>
  </si>
  <si>
    <t>（訓練受講状況等をお問い合わせする際に、確実に対応できる方を記入してください。）</t>
    <phoneticPr fontId="2"/>
  </si>
  <si>
    <t>実質事務担当者</t>
    <rPh sb="0" eb="2">
      <t>ジッシツ</t>
    </rPh>
    <rPh sb="2" eb="4">
      <t>ジム</t>
    </rPh>
    <rPh sb="4" eb="7">
      <t>タントウシャ</t>
    </rPh>
    <phoneticPr fontId="2"/>
  </si>
  <si>
    <t>苦情
（クレーム）
処理担当者</t>
    <phoneticPr fontId="2"/>
  </si>
  <si>
    <t>就職支援
責任者</t>
    <rPh sb="5" eb="8">
      <t>セキニンシャ</t>
    </rPh>
    <phoneticPr fontId="2"/>
  </si>
  <si>
    <t>情報管理者</t>
    <rPh sb="0" eb="2">
      <t>ジョウホウ</t>
    </rPh>
    <rPh sb="2" eb="5">
      <t>カンリシャ</t>
    </rPh>
    <phoneticPr fontId="2"/>
  </si>
  <si>
    <t>責任者</t>
    <rPh sb="0" eb="3">
      <t>セキニンシャ</t>
    </rPh>
    <phoneticPr fontId="2"/>
  </si>
  <si>
    <t>【訓練実施運営体制】</t>
    <rPh sb="1" eb="3">
      <t>クンレン</t>
    </rPh>
    <rPh sb="3" eb="5">
      <t>ジッシ</t>
    </rPh>
    <rPh sb="5" eb="7">
      <t>ウンエイ</t>
    </rPh>
    <rPh sb="7" eb="9">
      <t>タイセイ</t>
    </rPh>
    <phoneticPr fontId="2"/>
  </si>
  <si>
    <t>施設代表者　　　　　　　　　　役職・氏名</t>
    <rPh sb="0" eb="2">
      <t>シセツ</t>
    </rPh>
    <rPh sb="2" eb="5">
      <t>ダイヒョウシャ</t>
    </rPh>
    <rPh sb="15" eb="17">
      <t>ヤクショク</t>
    </rPh>
    <rPh sb="18" eb="20">
      <t>シメイ</t>
    </rPh>
    <phoneticPr fontId="2"/>
  </si>
  <si>
    <t>FAX：　　　　　</t>
    <phoneticPr fontId="2"/>
  </si>
  <si>
    <t>ＴＥＬ：　　　</t>
    <phoneticPr fontId="2"/>
  </si>
  <si>
    <t>〒</t>
    <phoneticPr fontId="2"/>
  </si>
  <si>
    <t>訓練実施施設
所在地</t>
    <rPh sb="0" eb="2">
      <t>クンレン</t>
    </rPh>
    <rPh sb="2" eb="4">
      <t>ジッシ</t>
    </rPh>
    <rPh sb="4" eb="6">
      <t>シセツ</t>
    </rPh>
    <rPh sb="7" eb="10">
      <t>ショザイチ</t>
    </rPh>
    <phoneticPr fontId="2"/>
  </si>
  <si>
    <t>【実習型訓練】　　実施施設名</t>
    <rPh sb="1" eb="3">
      <t>ジッシュウ</t>
    </rPh>
    <rPh sb="3" eb="4">
      <t>ガタ</t>
    </rPh>
    <rPh sb="4" eb="6">
      <t>クンレン</t>
    </rPh>
    <rPh sb="9" eb="11">
      <t>ジッシ</t>
    </rPh>
    <rPh sb="11" eb="13">
      <t>シセツ</t>
    </rPh>
    <rPh sb="13" eb="14">
      <t>メイ</t>
    </rPh>
    <phoneticPr fontId="2"/>
  </si>
  <si>
    <t>【座学型訓練】　　　実施施設名</t>
    <rPh sb="1" eb="3">
      <t>ザガク</t>
    </rPh>
    <rPh sb="3" eb="4">
      <t>ガタ</t>
    </rPh>
    <rPh sb="4" eb="6">
      <t>クンレン</t>
    </rPh>
    <rPh sb="10" eb="12">
      <t>ジッシ</t>
    </rPh>
    <rPh sb="12" eb="14">
      <t>シセツ</t>
    </rPh>
    <rPh sb="14" eb="15">
      <t>メイ</t>
    </rPh>
    <phoneticPr fontId="2"/>
  </si>
  <si>
    <t>【訓練実施施設】</t>
    <rPh sb="1" eb="3">
      <t>クンレン</t>
    </rPh>
    <rPh sb="3" eb="5">
      <t>ジッシ</t>
    </rPh>
    <rPh sb="5" eb="7">
      <t>シセツ</t>
    </rPh>
    <phoneticPr fontId="2"/>
  </si>
  <si>
    <t>　　※上記実施施設の属性において選択肢に該当するものがない場合は、その他の欄にご記入ください。</t>
    <rPh sb="3" eb="5">
      <t>ジョウキ</t>
    </rPh>
    <rPh sb="5" eb="7">
      <t>ジッシ</t>
    </rPh>
    <rPh sb="7" eb="9">
      <t>シセツ</t>
    </rPh>
    <rPh sb="10" eb="12">
      <t>ゾクセイ</t>
    </rPh>
    <rPh sb="16" eb="19">
      <t>センタクシ</t>
    </rPh>
    <rPh sb="20" eb="22">
      <t>ガイトウ</t>
    </rPh>
    <rPh sb="29" eb="31">
      <t>バアイ</t>
    </rPh>
    <rPh sb="35" eb="36">
      <t>タ</t>
    </rPh>
    <rPh sb="37" eb="38">
      <t>ラン</t>
    </rPh>
    <rPh sb="40" eb="42">
      <t>キニュウ</t>
    </rPh>
    <phoneticPr fontId="2"/>
  </si>
  <si>
    <t>加盟団体名</t>
    <rPh sb="0" eb="2">
      <t>カメイ</t>
    </rPh>
    <rPh sb="2" eb="5">
      <t>ダンタイメイ</t>
    </rPh>
    <phoneticPr fontId="2"/>
  </si>
  <si>
    <t>）</t>
    <phoneticPr fontId="2"/>
  </si>
  <si>
    <t>専修学校･各種学校･事業主団体･事業主･大学・NPO法人･その他（</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6" eb="28">
      <t>ホウジン</t>
    </rPh>
    <rPh sb="31" eb="32">
      <t>タ</t>
    </rPh>
    <phoneticPr fontId="2"/>
  </si>
  <si>
    <t>実施施設の属性</t>
    <rPh sb="0" eb="2">
      <t>ジッシ</t>
    </rPh>
    <rPh sb="2" eb="4">
      <t>シセツ</t>
    </rPh>
    <rPh sb="5" eb="7">
      <t>ゾクセイ</t>
    </rPh>
    <phoneticPr fontId="2"/>
  </si>
  <si>
    <t>代表者役職・氏名</t>
    <rPh sb="0" eb="3">
      <t>ダイヒョウシャ</t>
    </rPh>
    <rPh sb="3" eb="5">
      <t>ヤクショク</t>
    </rPh>
    <rPh sb="6" eb="8">
      <t>シメイ</t>
    </rPh>
    <phoneticPr fontId="2"/>
  </si>
  <si>
    <t>ＴＥＬ：　　　　　</t>
    <phoneticPr fontId="2"/>
  </si>
  <si>
    <t>所在地</t>
    <rPh sb="0" eb="3">
      <t>ショザイチ</t>
    </rPh>
    <phoneticPr fontId="2"/>
  </si>
  <si>
    <t>申請者事業所名</t>
    <rPh sb="0" eb="3">
      <t>シンセイシャ</t>
    </rPh>
    <rPh sb="3" eb="6">
      <t>ジギョウショ</t>
    </rPh>
    <rPh sb="6" eb="7">
      <t>メイ</t>
    </rPh>
    <phoneticPr fontId="2"/>
  </si>
  <si>
    <t>【申請者】</t>
    <rPh sb="1" eb="4">
      <t>シンセイシャ</t>
    </rPh>
    <phoneticPr fontId="2"/>
  </si>
  <si>
    <t>訓練実施施設の概要</t>
    <rPh sb="0" eb="2">
      <t>クンレン</t>
    </rPh>
    <rPh sb="2" eb="4">
      <t>ジッシ</t>
    </rPh>
    <rPh sb="4" eb="6">
      <t>シセツ</t>
    </rPh>
    <rPh sb="7" eb="9">
      <t>ガイヨウ</t>
    </rPh>
    <phoneticPr fontId="2"/>
  </si>
  <si>
    <t>様式　５</t>
    <rPh sb="0" eb="2">
      <t>ヨウシキ</t>
    </rPh>
    <phoneticPr fontId="2"/>
  </si>
  <si>
    <t>①点検項目に対して該当する内容に　レ点チェックを付すあるいは、（　　　）内に記入してください。</t>
    <rPh sb="1" eb="3">
      <t>テンケン</t>
    </rPh>
    <rPh sb="3" eb="5">
      <t>コウモク</t>
    </rPh>
    <rPh sb="6" eb="7">
      <t>タイ</t>
    </rPh>
    <rPh sb="9" eb="11">
      <t>ガイトウ</t>
    </rPh>
    <rPh sb="13" eb="15">
      <t>ナイヨウ</t>
    </rPh>
    <rPh sb="18" eb="19">
      <t>テン</t>
    </rPh>
    <rPh sb="24" eb="25">
      <t>フ</t>
    </rPh>
    <rPh sb="36" eb="37">
      <t>ナイ</t>
    </rPh>
    <rPh sb="38" eb="40">
      <t>キニュウ</t>
    </rPh>
    <phoneticPr fontId="2"/>
  </si>
  <si>
    <t>不可</t>
    <rPh sb="0" eb="2">
      <t>フカ</t>
    </rPh>
    <phoneticPr fontId="2"/>
  </si>
  <si>
    <t>□</t>
    <phoneticPr fontId="2"/>
  </si>
  <si>
    <t>※可の場合　</t>
    <rPh sb="1" eb="2">
      <t>カ</t>
    </rPh>
    <rPh sb="3" eb="5">
      <t>バアイ</t>
    </rPh>
    <phoneticPr fontId="2"/>
  </si>
  <si>
    <t>（　　：　　～　　：　　）</t>
    <phoneticPr fontId="2"/>
  </si>
  <si>
    <t>可</t>
    <rPh sb="0" eb="1">
      <t>カ</t>
    </rPh>
    <phoneticPr fontId="2"/>
  </si>
  <si>
    <t>時間外使用　　□</t>
    <rPh sb="0" eb="2">
      <t>ジカン</t>
    </rPh>
    <rPh sb="2" eb="3">
      <t>ガイ</t>
    </rPh>
    <rPh sb="3" eb="5">
      <t>シヨウ</t>
    </rPh>
    <phoneticPr fontId="2"/>
  </si>
  <si>
    <t>時間外における講師の支援体制</t>
    <rPh sb="0" eb="3">
      <t>ジカンガイ</t>
    </rPh>
    <rPh sb="7" eb="9">
      <t>コウシ</t>
    </rPh>
    <rPh sb="10" eb="12">
      <t>シエン</t>
    </rPh>
    <rPh sb="12" eb="14">
      <t>タイセイ</t>
    </rPh>
    <phoneticPr fontId="2"/>
  </si>
  <si>
    <t>自習用教室の開放</t>
    <rPh sb="0" eb="3">
      <t>ジシュウヨウ</t>
    </rPh>
    <rPh sb="3" eb="5">
      <t>キョウシツ</t>
    </rPh>
    <rPh sb="6" eb="8">
      <t>カイホウ</t>
    </rPh>
    <phoneticPr fontId="2"/>
  </si>
  <si>
    <t>□　なし</t>
    <phoneticPr fontId="2"/>
  </si>
  <si>
    <t>　□ あり</t>
    <phoneticPr fontId="2"/>
  </si>
  <si>
    <t>□</t>
    <phoneticPr fontId="2"/>
  </si>
  <si>
    <t>（　　：　　～　　：　　）</t>
    <phoneticPr fontId="2"/>
  </si>
  <si>
    <t>利用不可</t>
    <rPh sb="0" eb="2">
      <t>リヨウ</t>
    </rPh>
    <rPh sb="2" eb="4">
      <t>フカ</t>
    </rPh>
    <phoneticPr fontId="2"/>
  </si>
  <si>
    <t>□</t>
  </si>
  <si>
    <t>　昼休みの利用</t>
    <rPh sb="1" eb="3">
      <t>ヒルヤス</t>
    </rPh>
    <rPh sb="5" eb="7">
      <t>リヨウ</t>
    </rPh>
    <phoneticPr fontId="2"/>
  </si>
  <si>
    <t>インターネットの利用</t>
    <rPh sb="8" eb="10">
      <t>リヨウ</t>
    </rPh>
    <phoneticPr fontId="2"/>
  </si>
  <si>
    <t>※</t>
    <phoneticPr fontId="2"/>
  </si>
  <si>
    <t>　昼休みのパソコン利用</t>
    <rPh sb="1" eb="3">
      <t>ヒルヤス</t>
    </rPh>
    <rPh sb="9" eb="11">
      <t>リヨウ</t>
    </rPh>
    <phoneticPr fontId="2"/>
  </si>
  <si>
    <t>パソコンの利用</t>
    <rPh sb="5" eb="7">
      <t>リヨウ</t>
    </rPh>
    <phoneticPr fontId="2"/>
  </si>
  <si>
    <t>ロッカー（個人用）</t>
    <rPh sb="5" eb="8">
      <t>コジンヨウ</t>
    </rPh>
    <phoneticPr fontId="2"/>
  </si>
  <si>
    <t>）人分</t>
    <rPh sb="1" eb="2">
      <t>ニン</t>
    </rPh>
    <rPh sb="2" eb="3">
      <t>ブン</t>
    </rPh>
    <phoneticPr fontId="2"/>
  </si>
  <si>
    <t>　□ あり　　（</t>
    <phoneticPr fontId="2"/>
  </si>
  <si>
    <t>昼食場所</t>
    <rPh sb="0" eb="2">
      <t>チュウショク</t>
    </rPh>
    <rPh sb="2" eb="4">
      <t>バショ</t>
    </rPh>
    <phoneticPr fontId="2"/>
  </si>
  <si>
    <t>□ なし</t>
    <phoneticPr fontId="2"/>
  </si>
  <si>
    <t>休憩室</t>
    <rPh sb="0" eb="3">
      <t>キュウケイシツ</t>
    </rPh>
    <phoneticPr fontId="2"/>
  </si>
  <si>
    <t>訓練受講者が共通で使用する場所には無い）</t>
    <rPh sb="0" eb="2">
      <t>クンレン</t>
    </rPh>
    <rPh sb="2" eb="5">
      <t>ジュコウシャ</t>
    </rPh>
    <rPh sb="6" eb="8">
      <t>キョウツウ</t>
    </rPh>
    <rPh sb="9" eb="11">
      <t>シヨウ</t>
    </rPh>
    <rPh sb="13" eb="15">
      <t>バショ</t>
    </rPh>
    <rPh sb="17" eb="18">
      <t>ナ</t>
    </rPh>
    <phoneticPr fontId="2"/>
  </si>
  <si>
    <t>喫煙場所</t>
    <rPh sb="0" eb="2">
      <t>キツエン</t>
    </rPh>
    <rPh sb="2" eb="4">
      <t>バショ</t>
    </rPh>
    <phoneticPr fontId="2"/>
  </si>
  <si>
    <t>なし</t>
    <phoneticPr fontId="2"/>
  </si>
  <si>
    <t>あり</t>
    <phoneticPr fontId="2"/>
  </si>
  <si>
    <t>自動販売機</t>
    <rPh sb="0" eb="2">
      <t>ジドウ</t>
    </rPh>
    <rPh sb="2" eb="5">
      <t>ハンバイキ</t>
    </rPh>
    <phoneticPr fontId="2"/>
  </si>
  <si>
    <t>冷蔵庫　□</t>
    <rPh sb="0" eb="3">
      <t>レイゾウコ</t>
    </rPh>
    <phoneticPr fontId="2"/>
  </si>
  <si>
    <t>　給茶器  □</t>
    <rPh sb="1" eb="2">
      <t>キュウ</t>
    </rPh>
    <rPh sb="2" eb="4">
      <t>チャキ</t>
    </rPh>
    <phoneticPr fontId="2"/>
  </si>
  <si>
    <t>給茶器、自動販売機等</t>
    <rPh sb="0" eb="1">
      <t>キュウ</t>
    </rPh>
    <rPh sb="1" eb="3">
      <t>チャキ</t>
    </rPh>
    <rPh sb="4" eb="6">
      <t>ジドウ</t>
    </rPh>
    <rPh sb="6" eb="9">
      <t>ハンバイキ</t>
    </rPh>
    <rPh sb="9" eb="10">
      <t>トウ</t>
    </rPh>
    <phoneticPr fontId="2"/>
  </si>
  <si>
    <t>□ 男女兼用</t>
    <rPh sb="2" eb="4">
      <t>ダンジョ</t>
    </rPh>
    <rPh sb="4" eb="6">
      <t>ケンヨウ</t>
    </rPh>
    <phoneticPr fontId="2"/>
  </si>
  <si>
    <t>　□ 男女分かれて使用</t>
    <rPh sb="3" eb="5">
      <t>ダンジョ</t>
    </rPh>
    <rPh sb="5" eb="6">
      <t>ワ</t>
    </rPh>
    <rPh sb="9" eb="11">
      <t>シヨウ</t>
    </rPh>
    <phoneticPr fontId="2"/>
  </si>
  <si>
    <t>トイレ</t>
    <phoneticPr fontId="2"/>
  </si>
  <si>
    <t>　□　あり</t>
    <phoneticPr fontId="2"/>
  </si>
  <si>
    <t>ＬＡＮ接続</t>
    <rPh sb="3" eb="5">
      <t>セツゾク</t>
    </rPh>
    <phoneticPr fontId="2"/>
  </si>
  <si>
    <t>パソコン一部接続可(　　　　　　）台</t>
    <rPh sb="4" eb="6">
      <t>イチブ</t>
    </rPh>
    <rPh sb="6" eb="8">
      <t>セツゾク</t>
    </rPh>
    <rPh sb="8" eb="9">
      <t>カ</t>
    </rPh>
    <rPh sb="17" eb="18">
      <t>ダイ</t>
    </rPh>
    <phoneticPr fontId="2"/>
  </si>
  <si>
    <t>パソコン全台接続可</t>
    <rPh sb="4" eb="5">
      <t>ゼン</t>
    </rPh>
    <rPh sb="5" eb="6">
      <t>ダイ</t>
    </rPh>
    <rPh sb="6" eb="8">
      <t>セツゾク</t>
    </rPh>
    <rPh sb="8" eb="9">
      <t>カ</t>
    </rPh>
    <phoneticPr fontId="2"/>
  </si>
  <si>
    <t xml:space="preserve">　□ </t>
    <phoneticPr fontId="2"/>
  </si>
  <si>
    <t>インターネット接続</t>
    <rPh sb="7" eb="9">
      <t>セツゾク</t>
    </rPh>
    <phoneticPr fontId="2"/>
  </si>
  <si>
    <t>　□</t>
    <phoneticPr fontId="2"/>
  </si>
  <si>
    <t>)</t>
    <phoneticPr fontId="2"/>
  </si>
  <si>
    <t>（</t>
    <phoneticPr fontId="2"/>
  </si>
  <si>
    <t>□　その他</t>
    <rPh sb="4" eb="5">
      <t>タ</t>
    </rPh>
    <phoneticPr fontId="2"/>
  </si>
  <si>
    <t>　□　ＯＡ対応</t>
    <rPh sb="5" eb="7">
      <t>タイオウ</t>
    </rPh>
    <phoneticPr fontId="2"/>
  </si>
  <si>
    <t>フロア</t>
    <phoneticPr fontId="2"/>
  </si>
  <si>
    <t>使用ソフト名（バージョン）</t>
    <rPh sb="0" eb="2">
      <t>シヨウ</t>
    </rPh>
    <rPh sb="5" eb="6">
      <t>メイ</t>
    </rPh>
    <phoneticPr fontId="2"/>
  </si>
  <si>
    <t>OS名（　　　　　　　　　　　　　　　　　）</t>
    <rPh sb="2" eb="3">
      <t>メイ</t>
    </rPh>
    <phoneticPr fontId="2"/>
  </si>
  <si>
    <t>年製）</t>
    <rPh sb="0" eb="2">
      <t>ネンセイ</t>
    </rPh>
    <phoneticPr fontId="2"/>
  </si>
  <si>
    <t>(</t>
    <phoneticPr fontId="2"/>
  </si>
  <si>
    <t>製）</t>
    <rPh sb="0" eb="1">
      <t>セイ</t>
    </rPh>
    <phoneticPr fontId="2"/>
  </si>
  <si>
    <t>・</t>
    <phoneticPr fontId="2"/>
  </si>
  <si>
    <t>□ 機種メーカー・年式（</t>
    <rPh sb="2" eb="4">
      <t>キシュ</t>
    </rPh>
    <rPh sb="9" eb="11">
      <t>ネンシキ</t>
    </rPh>
    <phoneticPr fontId="2"/>
  </si>
  <si>
    <t>□　複数機種</t>
    <phoneticPr fontId="2"/>
  </si>
  <si>
    <t>　□　すべて同一機種</t>
    <rPh sb="6" eb="8">
      <t>ドウイツ</t>
    </rPh>
    <rPh sb="8" eb="10">
      <t>キシュ</t>
    </rPh>
    <phoneticPr fontId="2"/>
  </si>
  <si>
    <t>)台</t>
    <rPh sb="1" eb="2">
      <t>ダイ</t>
    </rPh>
    <phoneticPr fontId="2"/>
  </si>
  <si>
    <t>□デスクトップ型（</t>
    <rPh sb="7" eb="8">
      <t>ガタ</t>
    </rPh>
    <phoneticPr fontId="2"/>
  </si>
  <si>
    <t>□ノート型(</t>
    <rPh sb="4" eb="5">
      <t>ガタ</t>
    </rPh>
    <phoneticPr fontId="2"/>
  </si>
  <si>
    <t>）台</t>
    <phoneticPr fontId="2"/>
  </si>
  <si>
    <t>パソコン関係</t>
    <rPh sb="4" eb="6">
      <t>カンケイ</t>
    </rPh>
    <phoneticPr fontId="2"/>
  </si>
  <si>
    <t>冷暖房装置</t>
    <rPh sb="0" eb="3">
      <t>レイダンボウ</t>
    </rPh>
    <rPh sb="3" eb="5">
      <t>ソウチ</t>
    </rPh>
    <phoneticPr fontId="2"/>
  </si>
  <si>
    <t>）</t>
    <phoneticPr fontId="2"/>
  </si>
  <si>
    <t>その他（</t>
    <rPh sb="2" eb="3">
      <t>タ</t>
    </rPh>
    <phoneticPr fontId="2"/>
  </si>
  <si>
    <t>ﾊﾟｲﾌﾟｲｽ</t>
    <phoneticPr fontId="2"/>
  </si>
  <si>
    <t>□　OA対応ｲｽ</t>
    <rPh sb="4" eb="6">
      <t>タイオウ</t>
    </rPh>
    <phoneticPr fontId="2"/>
  </si>
  <si>
    <t>　□机１人当たりの面積（</t>
    <rPh sb="2" eb="3">
      <t>ツクエ</t>
    </rPh>
    <rPh sb="4" eb="5">
      <t>ニン</t>
    </rPh>
    <rPh sb="5" eb="6">
      <t>ア</t>
    </rPh>
    <rPh sb="9" eb="11">
      <t>メンセキ</t>
    </rPh>
    <phoneticPr fontId="2"/>
  </si>
  <si>
    <t>）㎡</t>
    <phoneticPr fontId="2"/>
  </si>
  <si>
    <t>　□１人当たりの面積（</t>
    <rPh sb="3" eb="4">
      <t>ニン</t>
    </rPh>
    <rPh sb="4" eb="5">
      <t>ア</t>
    </rPh>
    <rPh sb="8" eb="10">
      <t>メンセキ</t>
    </rPh>
    <phoneticPr fontId="2"/>
  </si>
  <si>
    <t>　事務、休憩エリアは含まない。</t>
    <rPh sb="1" eb="3">
      <t>ジム</t>
    </rPh>
    <rPh sb="4" eb="6">
      <t>キュウケイ</t>
    </rPh>
    <rPh sb="10" eb="11">
      <t>フク</t>
    </rPh>
    <phoneticPr fontId="2"/>
  </si>
  <si>
    <t>）㎡</t>
  </si>
  <si>
    <t>　□使用教室総面積（</t>
    <rPh sb="2" eb="4">
      <t>シヨウ</t>
    </rPh>
    <rPh sb="4" eb="6">
      <t>キョウシツ</t>
    </rPh>
    <rPh sb="6" eb="7">
      <t>ソウ</t>
    </rPh>
    <rPh sb="7" eb="9">
      <t>メンセキ</t>
    </rPh>
    <phoneticPr fontId="2"/>
  </si>
  <si>
    <t>教室面積</t>
    <rPh sb="0" eb="2">
      <t>キョウシツ</t>
    </rPh>
    <rPh sb="2" eb="4">
      <t>メンセキ</t>
    </rPh>
    <phoneticPr fontId="2"/>
  </si>
  <si>
    <t>教　室　設　備</t>
    <rPh sb="0" eb="1">
      <t>キョウ</t>
    </rPh>
    <rPh sb="2" eb="3">
      <t>シツ</t>
    </rPh>
    <rPh sb="4" eb="5">
      <t>セツ</t>
    </rPh>
    <rPh sb="6" eb="7">
      <t>ソナエ</t>
    </rPh>
    <phoneticPr fontId="2"/>
  </si>
  <si>
    <t>）分</t>
    <rPh sb="1" eb="2">
      <t>フン</t>
    </rPh>
    <phoneticPr fontId="2"/>
  </si>
  <si>
    <t>）停留所から徒歩（</t>
    <rPh sb="1" eb="4">
      <t>テイリュウジョ</t>
    </rPh>
    <rPh sb="6" eb="8">
      <t>トホ</t>
    </rPh>
    <phoneticPr fontId="2"/>
  </si>
  <si>
    <t>）交通（</t>
    <rPh sb="1" eb="3">
      <t>コウツウ</t>
    </rPh>
    <phoneticPr fontId="2"/>
  </si>
  <si>
    <t>バス（</t>
    <phoneticPr fontId="2"/>
  </si>
  <si>
    <t>　※駐車場　□無料　□有料（　　　　　　　　　　円/月）</t>
    <rPh sb="2" eb="4">
      <t>チュウシャ</t>
    </rPh>
    <rPh sb="4" eb="5">
      <t>ジョウ</t>
    </rPh>
    <rPh sb="7" eb="9">
      <t>ムリョウ</t>
    </rPh>
    <rPh sb="11" eb="13">
      <t>ユウリョウ</t>
    </rPh>
    <rPh sb="24" eb="25">
      <t>エン</t>
    </rPh>
    <rPh sb="26" eb="27">
      <t>ツキ</t>
    </rPh>
    <phoneticPr fontId="2"/>
  </si>
  <si>
    <t>）駅から徒歩　　（</t>
    <rPh sb="1" eb="2">
      <t>エキ</t>
    </rPh>
    <rPh sb="4" eb="6">
      <t>トホ</t>
    </rPh>
    <phoneticPr fontId="2"/>
  </si>
  <si>
    <t>）線（</t>
    <rPh sb="1" eb="2">
      <t>セン</t>
    </rPh>
    <phoneticPr fontId="2"/>
  </si>
  <si>
    <t>電車（</t>
    <rPh sb="0" eb="2">
      <t>デンシャ</t>
    </rPh>
    <phoneticPr fontId="2"/>
  </si>
  <si>
    <t>□駐車場なし</t>
    <rPh sb="1" eb="4">
      <t>チュウシャジョウ</t>
    </rPh>
    <phoneticPr fontId="2"/>
  </si>
  <si>
    <t>）台</t>
    <rPh sb="1" eb="2">
      <t>ダイ</t>
    </rPh>
    <phoneticPr fontId="2"/>
  </si>
  <si>
    <t>　□駐車場　あり（</t>
    <rPh sb="2" eb="5">
      <t>チュウシャジョウ</t>
    </rPh>
    <phoneticPr fontId="2"/>
  </si>
  <si>
    <t>交通の便</t>
    <rPh sb="0" eb="2">
      <t>コウツウ</t>
    </rPh>
    <rPh sb="3" eb="4">
      <t>ベン</t>
    </rPh>
    <phoneticPr fontId="2"/>
  </si>
  <si>
    <t>訓練実施運営体制</t>
    <rPh sb="0" eb="2">
      <t>クンレン</t>
    </rPh>
    <rPh sb="2" eb="4">
      <t>ジッシ</t>
    </rPh>
    <rPh sb="4" eb="6">
      <t>ウンエイ</t>
    </rPh>
    <rPh sb="6" eb="8">
      <t>タイセイ</t>
    </rPh>
    <phoneticPr fontId="2"/>
  </si>
  <si>
    <t>□　許可を受けていない</t>
    <rPh sb="2" eb="4">
      <t>キョカ</t>
    </rPh>
    <rPh sb="5" eb="6">
      <t>ウ</t>
    </rPh>
    <phoneticPr fontId="2"/>
  </si>
  <si>
    <t>　□　許可を受けている</t>
    <rPh sb="3" eb="5">
      <t>キョカ</t>
    </rPh>
    <rPh sb="6" eb="7">
      <t>ウ</t>
    </rPh>
    <phoneticPr fontId="2"/>
  </si>
  <si>
    <t>職業紹介事業</t>
    <rPh sb="0" eb="2">
      <t>ショクギョウ</t>
    </rPh>
    <rPh sb="2" eb="4">
      <t>ショウカイ</t>
    </rPh>
    <rPh sb="4" eb="6">
      <t>ジギョウ</t>
    </rPh>
    <phoneticPr fontId="2"/>
  </si>
  <si>
    <t>□　適用事業所ではない</t>
    <rPh sb="2" eb="4">
      <t>テキヨウ</t>
    </rPh>
    <rPh sb="4" eb="7">
      <t>ジギョウショ</t>
    </rPh>
    <phoneticPr fontId="2"/>
  </si>
  <si>
    <t>　□　適用事業所である</t>
    <rPh sb="3" eb="5">
      <t>テキヨウ</t>
    </rPh>
    <rPh sb="5" eb="8">
      <t>ジギョウショ</t>
    </rPh>
    <phoneticPr fontId="2"/>
  </si>
  <si>
    <t>雇用保険の適用</t>
    <rPh sb="0" eb="2">
      <t>コヨウ</t>
    </rPh>
    <rPh sb="2" eb="4">
      <t>ホケン</t>
    </rPh>
    <rPh sb="5" eb="7">
      <t>テキヨウ</t>
    </rPh>
    <phoneticPr fontId="2"/>
  </si>
  <si>
    <t>基本条件</t>
    <rPh sb="0" eb="2">
      <t>キホン</t>
    </rPh>
    <rPh sb="2" eb="4">
      <t>ジョウケン</t>
    </rPh>
    <phoneticPr fontId="2"/>
  </si>
  <si>
    <t>内　　　　　　　　　　　　　　容</t>
    <rPh sb="0" eb="1">
      <t>ウチ</t>
    </rPh>
    <rPh sb="15" eb="16">
      <t>カタチ</t>
    </rPh>
    <phoneticPr fontId="2"/>
  </si>
  <si>
    <t>点　検　項　目</t>
    <rPh sb="0" eb="1">
      <t>テン</t>
    </rPh>
    <rPh sb="2" eb="3">
      <t>ケン</t>
    </rPh>
    <rPh sb="4" eb="5">
      <t>コウ</t>
    </rPh>
    <rPh sb="6" eb="7">
      <t>メ</t>
    </rPh>
    <phoneticPr fontId="2"/>
  </si>
  <si>
    <t>作成者</t>
    <rPh sb="0" eb="3">
      <t>サクセイシャ</t>
    </rPh>
    <phoneticPr fontId="2"/>
  </si>
  <si>
    <t>作成日</t>
    <rPh sb="0" eb="3">
      <t>サクセイビ</t>
    </rPh>
    <phoneticPr fontId="2"/>
  </si>
  <si>
    <t>委託訓練コース要素別点検表</t>
    <rPh sb="0" eb="2">
      <t>イタク</t>
    </rPh>
    <rPh sb="2" eb="4">
      <t>クンレン</t>
    </rPh>
    <rPh sb="7" eb="10">
      <t>ヨウソベツ</t>
    </rPh>
    <rPh sb="10" eb="13">
      <t>テンケンヒョウ</t>
    </rPh>
    <phoneticPr fontId="2"/>
  </si>
  <si>
    <t>様式　６</t>
    <rPh sb="0" eb="2">
      <t>ヨウシキ</t>
    </rPh>
    <phoneticPr fontId="2"/>
  </si>
  <si>
    <t>月</t>
    <rPh sb="0" eb="1">
      <t>ガツ</t>
    </rPh>
    <phoneticPr fontId="2"/>
  </si>
  <si>
    <t>年</t>
    <rPh sb="0" eb="1">
      <t>ネン</t>
    </rPh>
    <phoneticPr fontId="2"/>
  </si>
  <si>
    <t>主な機械設備</t>
  </si>
  <si>
    <t>合　　計</t>
    <rPh sb="0" eb="1">
      <t>ゴウ</t>
    </rPh>
    <rPh sb="3" eb="4">
      <t>ケイ</t>
    </rPh>
    <phoneticPr fontId="2"/>
  </si>
  <si>
    <t>実　技</t>
    <rPh sb="0" eb="1">
      <t>ミノル</t>
    </rPh>
    <rPh sb="2" eb="3">
      <t>ワザ</t>
    </rPh>
    <phoneticPr fontId="2"/>
  </si>
  <si>
    <t>学科　計</t>
    <rPh sb="0" eb="2">
      <t>ガッカ</t>
    </rPh>
    <rPh sb="3" eb="4">
      <t>ケイ</t>
    </rPh>
    <phoneticPr fontId="2"/>
  </si>
  <si>
    <t>学　科</t>
    <rPh sb="0" eb="1">
      <t>ガク</t>
    </rPh>
    <rPh sb="2" eb="3">
      <t>カ</t>
    </rPh>
    <phoneticPr fontId="2"/>
  </si>
  <si>
    <t>科目の内容</t>
  </si>
  <si>
    <t>科目</t>
  </si>
  <si>
    <t>訓練期間</t>
  </si>
  <si>
    <t>定員数</t>
  </si>
  <si>
    <t>訓練科名</t>
  </si>
  <si>
    <t>委託訓練カリキュラム</t>
    <rPh sb="0" eb="2">
      <t>イタク</t>
    </rPh>
    <rPh sb="2" eb="4">
      <t>クンレン</t>
    </rPh>
    <phoneticPr fontId="2"/>
  </si>
  <si>
    <t>訓練科名</t>
    <rPh sb="0" eb="2">
      <t>クンレン</t>
    </rPh>
    <rPh sb="2" eb="3">
      <t>カ</t>
    </rPh>
    <rPh sb="3" eb="4">
      <t>メイ</t>
    </rPh>
    <phoneticPr fontId="2"/>
  </si>
  <si>
    <t>総訓練時間</t>
    <rPh sb="0" eb="1">
      <t>ソウ</t>
    </rPh>
    <rPh sb="1" eb="3">
      <t>クンレン</t>
    </rPh>
    <rPh sb="3" eb="5">
      <t>ジカン</t>
    </rPh>
    <phoneticPr fontId="2"/>
  </si>
  <si>
    <t>日</t>
    <rPh sb="0" eb="1">
      <t>ニチ</t>
    </rPh>
    <phoneticPr fontId="2"/>
  </si>
  <si>
    <t>総訓練日数</t>
    <rPh sb="0" eb="1">
      <t>ソウ</t>
    </rPh>
    <rPh sb="1" eb="3">
      <t>クンレン</t>
    </rPh>
    <rPh sb="3" eb="5">
      <t>ニッスウ</t>
    </rPh>
    <phoneticPr fontId="2"/>
  </si>
  <si>
    <t>訓練時間</t>
    <rPh sb="0" eb="2">
      <t>クンレン</t>
    </rPh>
    <rPh sb="2" eb="4">
      <t>ジカン</t>
    </rPh>
    <phoneticPr fontId="2"/>
  </si>
  <si>
    <t>訓練日数</t>
    <rPh sb="0" eb="2">
      <t>クンレン</t>
    </rPh>
    <rPh sb="2" eb="4">
      <t>ニッスウ</t>
    </rPh>
    <phoneticPr fontId="2"/>
  </si>
  <si>
    <t>曜日</t>
    <rPh sb="0" eb="2">
      <t>ヨウビ</t>
    </rPh>
    <phoneticPr fontId="2"/>
  </si>
  <si>
    <t>月日</t>
    <rPh sb="0" eb="2">
      <t>ガッピ</t>
    </rPh>
    <phoneticPr fontId="2"/>
  </si>
  <si>
    <t>訓練日程</t>
    <rPh sb="0" eb="2">
      <t>クンレン</t>
    </rPh>
    <rPh sb="2" eb="4">
      <t>ニッテイ</t>
    </rPh>
    <phoneticPr fontId="2"/>
  </si>
  <si>
    <t>円</t>
    <rPh sb="0" eb="1">
      <t>エン</t>
    </rPh>
    <phoneticPr fontId="2"/>
  </si>
  <si>
    <t>試験会場</t>
    <rPh sb="0" eb="2">
      <t>シケン</t>
    </rPh>
    <rPh sb="2" eb="4">
      <t>カイジョウ</t>
    </rPh>
    <phoneticPr fontId="2"/>
  </si>
  <si>
    <t>試験
予定日</t>
    <rPh sb="0" eb="2">
      <t>シケン</t>
    </rPh>
    <rPh sb="3" eb="5">
      <t>ヨテイ</t>
    </rPh>
    <rPh sb="5" eb="6">
      <t>ビ</t>
    </rPh>
    <phoneticPr fontId="2"/>
  </si>
  <si>
    <t>主催</t>
    <rPh sb="0" eb="2">
      <t>シュサイ</t>
    </rPh>
    <phoneticPr fontId="2"/>
  </si>
  <si>
    <t>資格又は検定名</t>
    <rPh sb="0" eb="2">
      <t>シカク</t>
    </rPh>
    <rPh sb="2" eb="3">
      <t>マタ</t>
    </rPh>
    <rPh sb="4" eb="6">
      <t>ケンテイ</t>
    </rPh>
    <rPh sb="6" eb="7">
      <t>メイ</t>
    </rPh>
    <phoneticPr fontId="2"/>
  </si>
  <si>
    <t>【取得目標資格又は検定】</t>
    <rPh sb="1" eb="3">
      <t>シュトク</t>
    </rPh>
    <rPh sb="3" eb="5">
      <t>モクヒョウ</t>
    </rPh>
    <rPh sb="5" eb="7">
      <t>シカク</t>
    </rPh>
    <rPh sb="7" eb="8">
      <t>マタ</t>
    </rPh>
    <rPh sb="9" eb="11">
      <t>ケンテイ</t>
    </rPh>
    <phoneticPr fontId="2"/>
  </si>
  <si>
    <t>教材使用科目（分野）</t>
    <rPh sb="0" eb="2">
      <t>キョウザイ</t>
    </rPh>
    <rPh sb="2" eb="4">
      <t>シヨウ</t>
    </rPh>
    <rPh sb="4" eb="6">
      <t>カモク</t>
    </rPh>
    <rPh sb="7" eb="9">
      <t>ブンヤ</t>
    </rPh>
    <phoneticPr fontId="2"/>
  </si>
  <si>
    <t>出版社名・オリジナル</t>
    <rPh sb="0" eb="4">
      <t>シュッパンシャメイ</t>
    </rPh>
    <phoneticPr fontId="2"/>
  </si>
  <si>
    <t>合　　　計</t>
    <rPh sb="0" eb="1">
      <t>ゴウ</t>
    </rPh>
    <rPh sb="4" eb="5">
      <t>ケイ</t>
    </rPh>
    <phoneticPr fontId="2"/>
  </si>
  <si>
    <t>価格（円）</t>
    <rPh sb="0" eb="2">
      <t>カカク</t>
    </rPh>
    <rPh sb="3" eb="4">
      <t>エン</t>
    </rPh>
    <phoneticPr fontId="2"/>
  </si>
  <si>
    <t>出版社名</t>
    <rPh sb="0" eb="4">
      <t>シュッパンシャメイ</t>
    </rPh>
    <phoneticPr fontId="2"/>
  </si>
  <si>
    <t>テキスト名・教材名</t>
    <rPh sb="4" eb="5">
      <t>メイ</t>
    </rPh>
    <rPh sb="6" eb="8">
      <t>キョウザイ</t>
    </rPh>
    <rPh sb="8" eb="9">
      <t>メイ</t>
    </rPh>
    <phoneticPr fontId="2"/>
  </si>
  <si>
    <t>様式１０</t>
    <rPh sb="0" eb="2">
      <t>ヨウシキ</t>
    </rPh>
    <phoneticPr fontId="2"/>
  </si>
  <si>
    <t>【その他　創意工夫した点について】</t>
    <rPh sb="3" eb="4">
      <t>タ</t>
    </rPh>
    <rPh sb="5" eb="7">
      <t>ソウイ</t>
    </rPh>
    <rPh sb="7" eb="9">
      <t>クフウ</t>
    </rPh>
    <rPh sb="11" eb="12">
      <t>テン</t>
    </rPh>
    <phoneticPr fontId="2"/>
  </si>
  <si>
    <t>【補習補講等、訓練受講者に対するフォロー体制について】</t>
    <rPh sb="1" eb="3">
      <t>ホシュウ</t>
    </rPh>
    <rPh sb="3" eb="5">
      <t>ホコウ</t>
    </rPh>
    <rPh sb="5" eb="6">
      <t>トウ</t>
    </rPh>
    <rPh sb="7" eb="9">
      <t>クンレン</t>
    </rPh>
    <rPh sb="9" eb="12">
      <t>ジュコウシャ</t>
    </rPh>
    <rPh sb="13" eb="14">
      <t>タイ</t>
    </rPh>
    <rPh sb="20" eb="22">
      <t>タイセイ</t>
    </rPh>
    <phoneticPr fontId="2"/>
  </si>
  <si>
    <t>【テキスト・副教材に係る工夫について】</t>
    <rPh sb="6" eb="7">
      <t>フク</t>
    </rPh>
    <rPh sb="7" eb="9">
      <t>キョウザイ</t>
    </rPh>
    <rPh sb="10" eb="11">
      <t>カカ</t>
    </rPh>
    <rPh sb="12" eb="14">
      <t>クフウ</t>
    </rPh>
    <phoneticPr fontId="2"/>
  </si>
  <si>
    <t>【教科目の指導順序と時間配分について】</t>
    <rPh sb="1" eb="3">
      <t>キョウカ</t>
    </rPh>
    <rPh sb="3" eb="4">
      <t>モク</t>
    </rPh>
    <rPh sb="5" eb="7">
      <t>シドウ</t>
    </rPh>
    <rPh sb="7" eb="9">
      <t>ジュンジョ</t>
    </rPh>
    <rPh sb="10" eb="12">
      <t>ジカン</t>
    </rPh>
    <rPh sb="12" eb="14">
      <t>ハイブン</t>
    </rPh>
    <phoneticPr fontId="2"/>
  </si>
  <si>
    <t>【カリキュラム構成の考え方及び訓練目標と教科目との関連について】</t>
    <rPh sb="7" eb="9">
      <t>コウセイ</t>
    </rPh>
    <rPh sb="10" eb="11">
      <t>カンガ</t>
    </rPh>
    <rPh sb="12" eb="13">
      <t>カタ</t>
    </rPh>
    <rPh sb="13" eb="14">
      <t>オヨ</t>
    </rPh>
    <rPh sb="15" eb="17">
      <t>クンレン</t>
    </rPh>
    <rPh sb="17" eb="19">
      <t>モクヒョウ</t>
    </rPh>
    <rPh sb="20" eb="22">
      <t>キョウカ</t>
    </rPh>
    <rPh sb="22" eb="23">
      <t>モク</t>
    </rPh>
    <rPh sb="25" eb="27">
      <t>カンレン</t>
    </rPh>
    <phoneticPr fontId="2"/>
  </si>
  <si>
    <t>訓練科名</t>
    <rPh sb="0" eb="2">
      <t>クンレン</t>
    </rPh>
    <rPh sb="2" eb="4">
      <t>カメイ</t>
    </rPh>
    <phoneticPr fontId="2"/>
  </si>
  <si>
    <t>カリキュラム内容・指導方法等に対する提案</t>
    <rPh sb="6" eb="8">
      <t>ナイヨウ</t>
    </rPh>
    <rPh sb="9" eb="11">
      <t>シドウ</t>
    </rPh>
    <rPh sb="11" eb="13">
      <t>ホウホウ</t>
    </rPh>
    <rPh sb="13" eb="14">
      <t>トウ</t>
    </rPh>
    <rPh sb="15" eb="16">
      <t>タイ</t>
    </rPh>
    <rPh sb="18" eb="20">
      <t>テイアン</t>
    </rPh>
    <phoneticPr fontId="2"/>
  </si>
  <si>
    <t>様式１１</t>
    <rPh sb="0" eb="2">
      <t>ヨウシキ</t>
    </rPh>
    <phoneticPr fontId="2"/>
  </si>
  <si>
    <t>就職支援の取り組みに対する提案</t>
    <rPh sb="0" eb="2">
      <t>シュウショク</t>
    </rPh>
    <rPh sb="2" eb="4">
      <t>シエン</t>
    </rPh>
    <rPh sb="5" eb="6">
      <t>ト</t>
    </rPh>
    <rPh sb="7" eb="8">
      <t>ク</t>
    </rPh>
    <rPh sb="10" eb="11">
      <t>タイ</t>
    </rPh>
    <rPh sb="13" eb="15">
      <t>テイアン</t>
    </rPh>
    <phoneticPr fontId="2"/>
  </si>
  <si>
    <t>様式１２</t>
    <rPh sb="0" eb="2">
      <t>ヨウシキ</t>
    </rPh>
    <phoneticPr fontId="2"/>
  </si>
  <si>
    <t>　●実施した訓練科における就職支援の実施状況(実績）</t>
    <rPh sb="8" eb="9">
      <t>カ</t>
    </rPh>
    <phoneticPr fontId="2"/>
  </si>
  <si>
    <t>実　　　　績</t>
    <rPh sb="0" eb="1">
      <t>ジツ</t>
    </rPh>
    <rPh sb="5" eb="6">
      <t>ツムギ</t>
    </rPh>
    <phoneticPr fontId="2"/>
  </si>
  <si>
    <t>（注）</t>
    <rPh sb="1" eb="2">
      <t>チュウ</t>
    </rPh>
    <phoneticPr fontId="2"/>
  </si>
  <si>
    <t>実施人数</t>
    <rPh sb="0" eb="2">
      <t>ジッシ</t>
    </rPh>
    <rPh sb="2" eb="4">
      <t>ニンズウ</t>
    </rPh>
    <phoneticPr fontId="2"/>
  </si>
  <si>
    <t>対象者</t>
    <rPh sb="0" eb="3">
      <t>タイショウシャ</t>
    </rPh>
    <phoneticPr fontId="2"/>
  </si>
  <si>
    <t>公共訓練・求職者支援訓練等の別</t>
    <rPh sb="0" eb="2">
      <t>コウキョウ</t>
    </rPh>
    <rPh sb="2" eb="4">
      <t>クンレン</t>
    </rPh>
    <rPh sb="5" eb="8">
      <t>キュウショクシャ</t>
    </rPh>
    <rPh sb="8" eb="10">
      <t>シエン</t>
    </rPh>
    <rPh sb="10" eb="12">
      <t>クンレン</t>
    </rPh>
    <rPh sb="12" eb="13">
      <t>トウ</t>
    </rPh>
    <rPh sb="14" eb="15">
      <t>ベツ</t>
    </rPh>
    <phoneticPr fontId="2"/>
  </si>
  <si>
    <t>【職業訓練の実績】</t>
    <rPh sb="1" eb="3">
      <t>ショクギョウ</t>
    </rPh>
    <rPh sb="3" eb="5">
      <t>クンレン</t>
    </rPh>
    <phoneticPr fontId="2"/>
  </si>
  <si>
    <t>記入者</t>
  </si>
  <si>
    <t>現在</t>
    <rPh sb="0" eb="2">
      <t>ゲンザイ</t>
    </rPh>
    <phoneticPr fontId="2"/>
  </si>
  <si>
    <t>職業訓練の実績と障がい者の受入れについて</t>
    <rPh sb="0" eb="2">
      <t>ショクギョウ</t>
    </rPh>
    <rPh sb="2" eb="4">
      <t>クンレン</t>
    </rPh>
    <rPh sb="5" eb="7">
      <t>ジッセキ</t>
    </rPh>
    <rPh sb="8" eb="9">
      <t>ショウ</t>
    </rPh>
    <rPh sb="11" eb="12">
      <t>シャ</t>
    </rPh>
    <rPh sb="13" eb="15">
      <t>ウケイ</t>
    </rPh>
    <phoneticPr fontId="2"/>
  </si>
  <si>
    <t>様式１３</t>
    <rPh sb="0" eb="2">
      <t>ヨウシキ</t>
    </rPh>
    <phoneticPr fontId="2"/>
  </si>
  <si>
    <t>〒</t>
  </si>
  <si>
    <t>受入予定人数</t>
  </si>
  <si>
    <t>従業員数</t>
  </si>
  <si>
    <t>主な業種</t>
  </si>
  <si>
    <t>担当者</t>
  </si>
  <si>
    <t>電話番号</t>
  </si>
  <si>
    <t>所　　在　　地</t>
  </si>
  <si>
    <t>№</t>
  </si>
  <si>
    <t>様式１４</t>
    <rPh sb="0" eb="2">
      <t>ヨウシキ</t>
    </rPh>
    <phoneticPr fontId="2"/>
  </si>
  <si>
    <t>Eメールアドレス</t>
    <phoneticPr fontId="2"/>
  </si>
  <si>
    <t>事務担当者</t>
  </si>
  <si>
    <t>責　任　者</t>
    <phoneticPr fontId="2"/>
  </si>
  <si>
    <t>　　　　</t>
    <phoneticPr fontId="2"/>
  </si>
  <si>
    <t>　　　　人　別添「講師名簿」のとおり</t>
  </si>
  <si>
    <t>担当講師数</t>
    <phoneticPr fontId="2"/>
  </si>
  <si>
    <t>人</t>
    <rPh sb="0" eb="1">
      <t>ニン</t>
    </rPh>
    <phoneticPr fontId="2"/>
  </si>
  <si>
    <t>　　　　人</t>
  </si>
  <si>
    <t>訓練生受入予定数</t>
    <phoneticPr fontId="2"/>
  </si>
  <si>
    <t>訓練実施時間</t>
    <phoneticPr fontId="2"/>
  </si>
  <si>
    <t>訓　練　内　容</t>
    <phoneticPr fontId="2"/>
  </si>
  <si>
    <t>ＦＡＸ：　</t>
    <phoneticPr fontId="2"/>
  </si>
  <si>
    <t>TEL：</t>
    <phoneticPr fontId="2"/>
  </si>
  <si>
    <t>訓　練　場　所</t>
    <phoneticPr fontId="2"/>
  </si>
  <si>
    <t>【実習実施場所】</t>
    <rPh sb="1" eb="3">
      <t>ジッシュウ</t>
    </rPh>
    <phoneticPr fontId="2"/>
  </si>
  <si>
    <t>日曜　・　祝日　・　土曜　・　その他（　　　　）</t>
  </si>
  <si>
    <t>休　　　　　日</t>
    <phoneticPr fontId="2"/>
  </si>
  <si>
    <t>無　③　　時　　分から　　時　　分</t>
  </si>
  <si>
    <t xml:space="preserve"> 　　②　　時　　分から　　時　　分</t>
    <phoneticPr fontId="2"/>
  </si>
  <si>
    <t>　　時　　分　まで</t>
    <phoneticPr fontId="2"/>
  </si>
  <si>
    <t>有　①　　時　　分から　　時　　分</t>
  </si>
  <si>
    <t>交代制</t>
  </si>
  <si>
    <t>　　時　　分　から</t>
    <phoneticPr fontId="2"/>
  </si>
  <si>
    <t>就　業　時　間</t>
    <phoneticPr fontId="2"/>
  </si>
  <si>
    <t>　人</t>
    <rPh sb="1" eb="2">
      <t>ニン</t>
    </rPh>
    <phoneticPr fontId="2"/>
  </si>
  <si>
    <t>　　　　　人</t>
  </si>
  <si>
    <t>従　業　員　数</t>
    <phoneticPr fontId="2"/>
  </si>
  <si>
    <t>M・T・S・H　　　　年</t>
  </si>
  <si>
    <t>創業</t>
  </si>
  <si>
    <t>万円</t>
  </si>
  <si>
    <t>資　　本　　金</t>
    <phoneticPr fontId="2"/>
  </si>
  <si>
    <t>業　　種　　名</t>
    <phoneticPr fontId="2"/>
  </si>
  <si>
    <t>事業内容（品目）</t>
  </si>
  <si>
    <t>http://</t>
  </si>
  <si>
    <t>ホームページアドレス</t>
  </si>
  <si>
    <t>代表者役職・氏名</t>
  </si>
  <si>
    <t>所　　在　　地</t>
    <phoneticPr fontId="2"/>
  </si>
  <si>
    <t>様式１５</t>
    <rPh sb="0" eb="2">
      <t>ヨウシキ</t>
    </rPh>
    <phoneticPr fontId="2"/>
  </si>
  <si>
    <t>企画提案　様式</t>
    <rPh sb="0" eb="2">
      <t>キカク</t>
    </rPh>
    <rPh sb="2" eb="4">
      <t>テイアン</t>
    </rPh>
    <rPh sb="5" eb="7">
      <t>ヨウシキ</t>
    </rPh>
    <phoneticPr fontId="2"/>
  </si>
  <si>
    <t>資料№４</t>
    <rPh sb="0" eb="2">
      <t>シリョウ</t>
    </rPh>
    <phoneticPr fontId="2"/>
  </si>
  <si>
    <t>目標資格</t>
    <rPh sb="0" eb="2">
      <t>モクヒョウ</t>
    </rPh>
    <rPh sb="2" eb="4">
      <t>シカク</t>
    </rPh>
    <phoneticPr fontId="2"/>
  </si>
  <si>
    <t>【目標資格の設定及びカリキュラムとの関係について】</t>
    <rPh sb="1" eb="3">
      <t>モクヒョウ</t>
    </rPh>
    <rPh sb="3" eb="5">
      <t>シカク</t>
    </rPh>
    <rPh sb="6" eb="8">
      <t>セッテイ</t>
    </rPh>
    <rPh sb="8" eb="9">
      <t>オヨ</t>
    </rPh>
    <rPh sb="18" eb="20">
      <t>カンケイ</t>
    </rPh>
    <phoneticPr fontId="2"/>
  </si>
  <si>
    <t>企画提案書様式一覧</t>
    <rPh sb="0" eb="2">
      <t>キカク</t>
    </rPh>
    <rPh sb="2" eb="5">
      <t>テイアンショ</t>
    </rPh>
    <rPh sb="5" eb="7">
      <t>ヨウシキ</t>
    </rPh>
    <rPh sb="7" eb="9">
      <t>イチラン</t>
    </rPh>
    <phoneticPr fontId="15"/>
  </si>
  <si>
    <t>様式１</t>
    <rPh sb="0" eb="2">
      <t>ヨウシキ</t>
    </rPh>
    <phoneticPr fontId="15"/>
  </si>
  <si>
    <t>質問書</t>
    <rPh sb="0" eb="3">
      <t>シツモンショ</t>
    </rPh>
    <phoneticPr fontId="15"/>
  </si>
  <si>
    <t>様式2</t>
    <rPh sb="0" eb="2">
      <t>ヨウシキ</t>
    </rPh>
    <phoneticPr fontId="15"/>
  </si>
  <si>
    <t>質問回答書</t>
    <rPh sb="0" eb="2">
      <t>シツモン</t>
    </rPh>
    <rPh sb="2" eb="5">
      <t>カイトウショ</t>
    </rPh>
    <phoneticPr fontId="15"/>
  </si>
  <si>
    <t>様式４</t>
    <rPh sb="0" eb="2">
      <t>ヨウシキ</t>
    </rPh>
    <phoneticPr fontId="15"/>
  </si>
  <si>
    <t>様式５</t>
    <rPh sb="0" eb="2">
      <t>ヨウシキ</t>
    </rPh>
    <phoneticPr fontId="15"/>
  </si>
  <si>
    <t>訓練実施施設の概要</t>
    <rPh sb="0" eb="2">
      <t>クンレン</t>
    </rPh>
    <rPh sb="2" eb="4">
      <t>ジッシ</t>
    </rPh>
    <rPh sb="4" eb="6">
      <t>シセツ</t>
    </rPh>
    <rPh sb="7" eb="9">
      <t>ガイヨウ</t>
    </rPh>
    <phoneticPr fontId="15"/>
  </si>
  <si>
    <t>様式６</t>
    <rPh sb="0" eb="2">
      <t>ヨウシキ</t>
    </rPh>
    <phoneticPr fontId="15"/>
  </si>
  <si>
    <t>委託訓練コース要素別点検表</t>
    <rPh sb="0" eb="2">
      <t>イタク</t>
    </rPh>
    <rPh sb="2" eb="4">
      <t>クンレン</t>
    </rPh>
    <rPh sb="7" eb="9">
      <t>ヨウソ</t>
    </rPh>
    <rPh sb="9" eb="10">
      <t>ベツ</t>
    </rPh>
    <rPh sb="10" eb="13">
      <t>テンケンヒョウ</t>
    </rPh>
    <phoneticPr fontId="15"/>
  </si>
  <si>
    <t>様式８</t>
    <rPh sb="0" eb="2">
      <t>ヨウシキ</t>
    </rPh>
    <phoneticPr fontId="15"/>
  </si>
  <si>
    <t>委託訓練カリキュラム</t>
    <rPh sb="0" eb="2">
      <t>イタク</t>
    </rPh>
    <rPh sb="2" eb="4">
      <t>クンレン</t>
    </rPh>
    <phoneticPr fontId="15"/>
  </si>
  <si>
    <t>様式９</t>
    <rPh sb="0" eb="2">
      <t>ヨウシキ</t>
    </rPh>
    <phoneticPr fontId="15"/>
  </si>
  <si>
    <t>様式１０</t>
    <rPh sb="0" eb="2">
      <t>ヨウシキ</t>
    </rPh>
    <phoneticPr fontId="15"/>
  </si>
  <si>
    <t>様式１１</t>
    <rPh sb="0" eb="2">
      <t>ヨウシキ</t>
    </rPh>
    <phoneticPr fontId="15"/>
  </si>
  <si>
    <t>様式１２</t>
    <rPh sb="0" eb="2">
      <t>ヨウシキ</t>
    </rPh>
    <phoneticPr fontId="15"/>
  </si>
  <si>
    <t>様式１３</t>
    <rPh sb="0" eb="2">
      <t>ヨウシキ</t>
    </rPh>
    <phoneticPr fontId="15"/>
  </si>
  <si>
    <t>様式１４</t>
    <rPh sb="0" eb="2">
      <t>ヨウシキ</t>
    </rPh>
    <phoneticPr fontId="15"/>
  </si>
  <si>
    <t>様式１５</t>
    <rPh sb="0" eb="2">
      <t>ヨウシキ</t>
    </rPh>
    <phoneticPr fontId="15"/>
  </si>
  <si>
    <t>　□　訓練実施施設の概要（様式５）にて確認</t>
    <rPh sb="3" eb="5">
      <t>クンレン</t>
    </rPh>
    <rPh sb="5" eb="7">
      <t>ジッシ</t>
    </rPh>
    <rPh sb="7" eb="9">
      <t>シセツ</t>
    </rPh>
    <rPh sb="10" eb="12">
      <t>ガイヨウ</t>
    </rPh>
    <rPh sb="13" eb="15">
      <t>ヨウシキ</t>
    </rPh>
    <rPh sb="19" eb="21">
      <t>カクニン</t>
    </rPh>
    <phoneticPr fontId="2"/>
  </si>
  <si>
    <t>職業訓練サービスガイドライン研修</t>
    <rPh sb="0" eb="2">
      <t>ショクギョウ</t>
    </rPh>
    <rPh sb="2" eb="4">
      <t>クンレン</t>
    </rPh>
    <rPh sb="14" eb="16">
      <t>ケンシュウ</t>
    </rPh>
    <phoneticPr fontId="2"/>
  </si>
  <si>
    <t>実施
年度</t>
    <rPh sb="0" eb="2">
      <t>ジッシ</t>
    </rPh>
    <rPh sb="3" eb="5">
      <t>ネンド</t>
    </rPh>
    <phoneticPr fontId="2"/>
  </si>
  <si>
    <t>訓練期間
（月）</t>
    <rPh sb="0" eb="2">
      <t>クンレン</t>
    </rPh>
    <rPh sb="2" eb="4">
      <t>キカン</t>
    </rPh>
    <rPh sb="6" eb="7">
      <t>ツキ</t>
    </rPh>
    <phoneticPr fontId="2"/>
  </si>
  <si>
    <t>就職率A
(%)</t>
    <rPh sb="0" eb="3">
      <t>シュウショクリツ</t>
    </rPh>
    <phoneticPr fontId="2"/>
  </si>
  <si>
    <t>就職率B
(%)</t>
    <rPh sb="0" eb="3">
      <t>シュウショクリツ</t>
    </rPh>
    <phoneticPr fontId="2"/>
  </si>
  <si>
    <t>企画提案書</t>
    <rPh sb="0" eb="2">
      <t>キカク</t>
    </rPh>
    <rPh sb="2" eb="5">
      <t>テイアンショ</t>
    </rPh>
    <phoneticPr fontId="15"/>
  </si>
  <si>
    <t>使用教材及び目標資格一覧表</t>
    <rPh sb="0" eb="2">
      <t>シヨウ</t>
    </rPh>
    <rPh sb="2" eb="4">
      <t>キョウザイ</t>
    </rPh>
    <rPh sb="4" eb="5">
      <t>オヨ</t>
    </rPh>
    <rPh sb="6" eb="8">
      <t>モクヒョウ</t>
    </rPh>
    <rPh sb="8" eb="10">
      <t>シカク</t>
    </rPh>
    <rPh sb="10" eb="12">
      <t>イチラン</t>
    </rPh>
    <rPh sb="12" eb="13">
      <t>ヒョウ</t>
    </rPh>
    <phoneticPr fontId="15"/>
  </si>
  <si>
    <t>カリキュラム内容・指導方法等に対する提案</t>
    <rPh sb="6" eb="8">
      <t>ナイヨウ</t>
    </rPh>
    <rPh sb="9" eb="11">
      <t>シドウ</t>
    </rPh>
    <rPh sb="11" eb="13">
      <t>ホウホウ</t>
    </rPh>
    <rPh sb="13" eb="14">
      <t>トウ</t>
    </rPh>
    <rPh sb="15" eb="16">
      <t>タイ</t>
    </rPh>
    <rPh sb="18" eb="20">
      <t>テイアン</t>
    </rPh>
    <phoneticPr fontId="15"/>
  </si>
  <si>
    <t>就職支援の取り組みに対する提案</t>
    <rPh sb="0" eb="2">
      <t>シュウショク</t>
    </rPh>
    <rPh sb="2" eb="4">
      <t>シエン</t>
    </rPh>
    <rPh sb="5" eb="6">
      <t>ト</t>
    </rPh>
    <rPh sb="7" eb="8">
      <t>ク</t>
    </rPh>
    <rPh sb="10" eb="11">
      <t>タイ</t>
    </rPh>
    <rPh sb="13" eb="15">
      <t>テイアン</t>
    </rPh>
    <phoneticPr fontId="15"/>
  </si>
  <si>
    <t>求人情報検索専用ＰＣ設置</t>
    <rPh sb="6" eb="8">
      <t>センヨウ</t>
    </rPh>
    <phoneticPr fontId="2"/>
  </si>
  <si>
    <t>様式１７</t>
    <rPh sb="0" eb="2">
      <t>ヨウシキ</t>
    </rPh>
    <phoneticPr fontId="15"/>
  </si>
  <si>
    <t>認可外保育施設指導監督基準チェック表</t>
    <rPh sb="0" eb="2">
      <t>ニンカ</t>
    </rPh>
    <rPh sb="2" eb="3">
      <t>ガイ</t>
    </rPh>
    <rPh sb="3" eb="5">
      <t>ホイク</t>
    </rPh>
    <rPh sb="5" eb="7">
      <t>シセツ</t>
    </rPh>
    <rPh sb="7" eb="9">
      <t>シドウ</t>
    </rPh>
    <rPh sb="9" eb="11">
      <t>カントク</t>
    </rPh>
    <rPh sb="11" eb="13">
      <t>キジュン</t>
    </rPh>
    <rPh sb="17" eb="18">
      <t>ヒョウ</t>
    </rPh>
    <phoneticPr fontId="2"/>
  </si>
  <si>
    <t>費　用　見　積　書</t>
    <rPh sb="0" eb="1">
      <t>ヒ</t>
    </rPh>
    <rPh sb="2" eb="3">
      <t>ヨウ</t>
    </rPh>
    <rPh sb="4" eb="5">
      <t>ケン</t>
    </rPh>
    <rPh sb="6" eb="7">
      <t>セキ</t>
    </rPh>
    <phoneticPr fontId="2"/>
  </si>
  <si>
    <t>委託業務名</t>
    <rPh sb="0" eb="2">
      <t>イタク</t>
    </rPh>
    <rPh sb="2" eb="5">
      <t>ギョウムメイ</t>
    </rPh>
    <phoneticPr fontId="2"/>
  </si>
  <si>
    <t>○○○○科</t>
    <rPh sb="4" eb="5">
      <t>カ</t>
    </rPh>
    <phoneticPr fontId="2"/>
  </si>
  <si>
    <t>コース番号</t>
    <rPh sb="3" eb="5">
      <t>バンゴウ</t>
    </rPh>
    <phoneticPr fontId="2"/>
  </si>
  <si>
    <t>委託期間</t>
    <rPh sb="0" eb="2">
      <t>イタク</t>
    </rPh>
    <rPh sb="2" eb="4">
      <t>キカン</t>
    </rPh>
    <phoneticPr fontId="2"/>
  </si>
  <si>
    <t>費　目</t>
    <rPh sb="0" eb="1">
      <t>ヒ</t>
    </rPh>
    <rPh sb="2" eb="3">
      <t>メ</t>
    </rPh>
    <phoneticPr fontId="2"/>
  </si>
  <si>
    <t>内　　　訳</t>
    <rPh sb="0" eb="1">
      <t>ナイ</t>
    </rPh>
    <rPh sb="4" eb="5">
      <t>ヤク</t>
    </rPh>
    <phoneticPr fontId="2"/>
  </si>
  <si>
    <t>指　導　料</t>
    <rPh sb="0" eb="1">
      <t>ユビ</t>
    </rPh>
    <rPh sb="2" eb="3">
      <t>シルベ</t>
    </rPh>
    <rPh sb="4" eb="5">
      <t>リョウ</t>
    </rPh>
    <phoneticPr fontId="2"/>
  </si>
  <si>
    <t>施設使用料</t>
    <rPh sb="0" eb="2">
      <t>シセツ</t>
    </rPh>
    <rPh sb="2" eb="5">
      <t>シヨウリョウ</t>
    </rPh>
    <phoneticPr fontId="2"/>
  </si>
  <si>
    <t>機器使用料</t>
    <rPh sb="0" eb="2">
      <t>キキ</t>
    </rPh>
    <rPh sb="2" eb="5">
      <t>シヨウリョウ</t>
    </rPh>
    <phoneticPr fontId="2"/>
  </si>
  <si>
    <t>事　務　費</t>
    <rPh sb="0" eb="1">
      <t>コト</t>
    </rPh>
    <rPh sb="2" eb="3">
      <t>ツトム</t>
    </rPh>
    <rPh sb="4" eb="5">
      <t>ヒ</t>
    </rPh>
    <phoneticPr fontId="2"/>
  </si>
  <si>
    <t>そ　の　他</t>
    <rPh sb="4" eb="5">
      <t>タ</t>
    </rPh>
    <phoneticPr fontId="2"/>
  </si>
  <si>
    <t>合　　　計</t>
    <rPh sb="0" eb="1">
      <t>ア</t>
    </rPh>
    <rPh sb="4" eb="5">
      <t>ケイ</t>
    </rPh>
    <phoneticPr fontId="2"/>
  </si>
  <si>
    <t>訓練実施委託費</t>
    <rPh sb="0" eb="2">
      <t>クンレン</t>
    </rPh>
    <rPh sb="2" eb="4">
      <t>ジッシ</t>
    </rPh>
    <rPh sb="4" eb="7">
      <t>イタクヒ</t>
    </rPh>
    <phoneticPr fontId="2"/>
  </si>
  <si>
    <t>託児サービス委託費</t>
    <rPh sb="0" eb="2">
      <t>タクジ</t>
    </rPh>
    <rPh sb="6" eb="9">
      <t>イタクヒ</t>
    </rPh>
    <phoneticPr fontId="2"/>
  </si>
  <si>
    <t>様式１７</t>
    <rPh sb="0" eb="2">
      <t>ヨウシキ</t>
    </rPh>
    <phoneticPr fontId="2"/>
  </si>
  <si>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</si>
  <si>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t>保育施設名</t>
    <rPh sb="0" eb="2">
      <t>ホイク</t>
    </rPh>
    <rPh sb="2" eb="4">
      <t>シセツ</t>
    </rPh>
    <rPh sb="4" eb="5">
      <t>メイ</t>
    </rPh>
    <phoneticPr fontId="2"/>
  </si>
  <si>
    <t>連絡先</t>
    <rPh sb="0" eb="3">
      <t>レンラクサキ</t>
    </rPh>
    <phoneticPr fontId="2"/>
  </si>
  <si>
    <t>※水色箇所及び「チェック」欄に記入すること。なお、チェックに当たっては、詳細、解釈等について、認可外保育施設指導監督基準（平成１３年３月２９日付け雇児発第１７７号）を必ず参照すること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3" eb="84">
      <t>カナラ</t>
    </rPh>
    <rPh sb="85" eb="87">
      <t>サンショウ</t>
    </rPh>
    <phoneticPr fontId="2"/>
  </si>
  <si>
    <t>記入者名</t>
    <rPh sb="0" eb="3">
      <t>キニュウシャ</t>
    </rPh>
    <rPh sb="3" eb="4">
      <t>メイ</t>
    </rPh>
    <phoneticPr fontId="2"/>
  </si>
  <si>
    <t>分類</t>
    <rPh sb="0" eb="2">
      <t>ブンルイ</t>
    </rPh>
    <phoneticPr fontId="2"/>
  </si>
  <si>
    <t>チェック</t>
    <phoneticPr fontId="2"/>
  </si>
  <si>
    <t>項　　　　　　　　　　　　　　目</t>
    <rPh sb="0" eb="1">
      <t>コウ</t>
    </rPh>
    <rPh sb="15" eb="16">
      <t>メ</t>
    </rPh>
    <phoneticPr fontId="2"/>
  </si>
  <si>
    <r>
      <t>保育に従事する者の数及び資格</t>
    </r>
    <r>
      <rPr>
        <sz val="9"/>
        <color indexed="10"/>
        <rFont val="HG丸ｺﾞｼｯｸM-PRO"/>
        <family val="3"/>
      </rPr>
      <t xml:space="preserve">
※申請機関は、「保育従事者配置数」に記入すること。</t>
    </r>
    <r>
      <rPr>
        <sz val="9"/>
        <color indexed="8"/>
        <rFont val="HG丸ｺﾞｼｯｸM-PRO"/>
        <family val="3"/>
      </rPr>
      <t xml:space="preserve">
</t>
    </r>
    <r>
      <rPr>
        <sz val="9"/>
        <color indexed="10"/>
        <rFont val="HG丸ｺﾞｼｯｸM-PRO"/>
        <family val="3"/>
      </rPr>
      <t>※「利用対象児童数」は、募集後の状況により各都道府県センターで確認すること。</t>
    </r>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5" eb="67">
      <t>フケン</t>
    </rPh>
    <rPh sb="72" eb="74">
      <t>カクニン</t>
    </rPh>
    <phoneticPr fontId="2"/>
  </si>
  <si>
    <t>必須</t>
    <rPh sb="0" eb="2">
      <t>ヒッス</t>
    </rPh>
    <phoneticPr fontId="2"/>
  </si>
  <si>
    <t>□</t>
    <phoneticPr fontId="2"/>
  </si>
  <si>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2"/>
  </si>
  <si>
    <t>児童１人当たりの保育従事者数</t>
    <rPh sb="0" eb="2">
      <t>ジドウ</t>
    </rPh>
    <rPh sb="3" eb="4">
      <t>ニン</t>
    </rPh>
    <rPh sb="4" eb="5">
      <t>ア</t>
    </rPh>
    <rPh sb="8" eb="10">
      <t>ホイク</t>
    </rPh>
    <rPh sb="10" eb="13">
      <t>ジュウジシャ</t>
    </rPh>
    <rPh sb="13" eb="14">
      <t>スウ</t>
    </rPh>
    <phoneticPr fontId="2"/>
  </si>
  <si>
    <t>利用対象
児童数</t>
    <rPh sb="0" eb="2">
      <t>リヨウ</t>
    </rPh>
    <rPh sb="2" eb="4">
      <t>タイショウ</t>
    </rPh>
    <rPh sb="5" eb="8">
      <t>ジドウスウ</t>
    </rPh>
    <phoneticPr fontId="2"/>
  </si>
  <si>
    <r>
      <t>保育従事
者</t>
    </r>
    <r>
      <rPr>
        <sz val="9"/>
        <color indexed="10"/>
        <rFont val="HG丸ｺﾞｼｯｸM-PRO"/>
        <family val="3"/>
      </rPr>
      <t>必要数</t>
    </r>
    <rPh sb="0" eb="2">
      <t>ホイク</t>
    </rPh>
    <rPh sb="2" eb="4">
      <t>ジュウジ</t>
    </rPh>
    <rPh sb="5" eb="6">
      <t>シャ</t>
    </rPh>
    <rPh sb="6" eb="8">
      <t>ヒツヨウ</t>
    </rPh>
    <rPh sb="8" eb="9">
      <t>スウ</t>
    </rPh>
    <phoneticPr fontId="2"/>
  </si>
  <si>
    <r>
      <t>保育従事者</t>
    </r>
    <r>
      <rPr>
        <sz val="9"/>
        <color indexed="10"/>
        <rFont val="HG丸ｺﾞｼｯｸM-PRO"/>
        <family val="3"/>
      </rPr>
      <t>配置数</t>
    </r>
    <rPh sb="0" eb="2">
      <t>ホイク</t>
    </rPh>
    <rPh sb="2" eb="5">
      <t>ジュウジシャ</t>
    </rPh>
    <rPh sb="5" eb="8">
      <t>ハイチスウ</t>
    </rPh>
    <phoneticPr fontId="2"/>
  </si>
  <si>
    <t>うち保育士又は看護師必要数</t>
    <rPh sb="2" eb="5">
      <t>ホイクシ</t>
    </rPh>
    <rPh sb="5" eb="6">
      <t>マタ</t>
    </rPh>
    <rPh sb="7" eb="10">
      <t>カンゴシ</t>
    </rPh>
    <rPh sb="10" eb="12">
      <t>ヒツヨウ</t>
    </rPh>
    <rPh sb="12" eb="13">
      <t>スウ</t>
    </rPh>
    <phoneticPr fontId="2"/>
  </si>
  <si>
    <t>うち保育士又は看護師</t>
    <rPh sb="2" eb="5">
      <t>ホイクシ</t>
    </rPh>
    <rPh sb="5" eb="6">
      <t>マタ</t>
    </rPh>
    <rPh sb="7" eb="10">
      <t>カンゴシ</t>
    </rPh>
    <phoneticPr fontId="2"/>
  </si>
  <si>
    <t>うち
その他</t>
    <rPh sb="5" eb="6">
      <t>タ</t>
    </rPh>
    <phoneticPr fontId="2"/>
  </si>
  <si>
    <r>
      <t>　</t>
    </r>
    <r>
      <rPr>
        <sz val="9"/>
        <color indexed="30"/>
        <rFont val="HG丸ｺﾞｼｯｸM-PRO"/>
        <family val="3"/>
      </rPr>
      <t>乳児</t>
    </r>
    <r>
      <rPr>
        <sz val="9"/>
        <color indexed="8"/>
        <rFont val="HG丸ｺﾞｼｯｸM-PRO"/>
        <family val="3"/>
      </rPr>
      <t>３人につき保育に従事する者１人</t>
    </r>
    <rPh sb="1" eb="3">
      <t>ニュウジ</t>
    </rPh>
    <rPh sb="4" eb="5">
      <t>ニン</t>
    </rPh>
    <rPh sb="8" eb="10">
      <t>ホイク</t>
    </rPh>
    <rPh sb="11" eb="13">
      <t>ジュウジ</t>
    </rPh>
    <rPh sb="15" eb="16">
      <t>シャ</t>
    </rPh>
    <rPh sb="17" eb="18">
      <t>ニン</t>
    </rPh>
    <phoneticPr fontId="2"/>
  </si>
  <si>
    <r>
      <t>　</t>
    </r>
    <r>
      <rPr>
        <sz val="9"/>
        <color indexed="30"/>
        <rFont val="HG丸ｺﾞｼｯｸM-PRO"/>
        <family val="3"/>
      </rPr>
      <t>１、２歳児</t>
    </r>
    <r>
      <rPr>
        <sz val="9"/>
        <color indexed="8"/>
        <rFont val="HG丸ｺﾞｼｯｸM-PRO"/>
        <family val="3"/>
      </rPr>
      <t>６人につき保育に従事する者１人</t>
    </r>
    <rPh sb="4" eb="6">
      <t>サイジ</t>
    </rPh>
    <rPh sb="7" eb="8">
      <t>ニン</t>
    </rPh>
    <rPh sb="11" eb="13">
      <t>ホイク</t>
    </rPh>
    <rPh sb="14" eb="16">
      <t>ジュウジ</t>
    </rPh>
    <rPh sb="18" eb="19">
      <t>シャ</t>
    </rPh>
    <rPh sb="20" eb="21">
      <t>ニン</t>
    </rPh>
    <phoneticPr fontId="2"/>
  </si>
  <si>
    <r>
      <t>　</t>
    </r>
    <r>
      <rPr>
        <sz val="9"/>
        <color indexed="30"/>
        <rFont val="HG丸ｺﾞｼｯｸM-PRO"/>
        <family val="3"/>
      </rPr>
      <t>３歳児</t>
    </r>
    <r>
      <rPr>
        <sz val="9"/>
        <color indexed="8"/>
        <rFont val="HG丸ｺﾞｼｯｸM-PRO"/>
        <family val="3"/>
      </rPr>
      <t>２０人につき保育に従事する者１人</t>
    </r>
    <rPh sb="2" eb="4">
      <t>サイジ</t>
    </rPh>
    <rPh sb="6" eb="7">
      <t>ニン</t>
    </rPh>
    <rPh sb="10" eb="12">
      <t>ホイク</t>
    </rPh>
    <rPh sb="13" eb="15">
      <t>ジュウジ</t>
    </rPh>
    <rPh sb="17" eb="18">
      <t>シャ</t>
    </rPh>
    <rPh sb="19" eb="20">
      <t>ニン</t>
    </rPh>
    <phoneticPr fontId="2"/>
  </si>
  <si>
    <r>
      <t>　</t>
    </r>
    <r>
      <rPr>
        <sz val="9"/>
        <color indexed="30"/>
        <rFont val="HG丸ｺﾞｼｯｸM-PRO"/>
        <family val="3"/>
      </rPr>
      <t>４歳以上児</t>
    </r>
    <r>
      <rPr>
        <sz val="9"/>
        <color indexed="8"/>
        <rFont val="HG丸ｺﾞｼｯｸM-PRO"/>
        <family val="3"/>
      </rPr>
      <t>３０人につき保育に従事する者１人</t>
    </r>
    <rPh sb="2" eb="3">
      <t>サイ</t>
    </rPh>
    <rPh sb="3" eb="5">
      <t>イジョウ</t>
    </rPh>
    <rPh sb="5" eb="6">
      <t>ジ</t>
    </rPh>
    <rPh sb="8" eb="9">
      <t>ニン</t>
    </rPh>
    <rPh sb="12" eb="14">
      <t>ホイク</t>
    </rPh>
    <rPh sb="15" eb="17">
      <t>ジュウジ</t>
    </rPh>
    <rPh sb="19" eb="20">
      <t>シャ</t>
    </rPh>
    <rPh sb="21" eb="22">
      <t>ニン</t>
    </rPh>
    <phoneticPr fontId="2"/>
  </si>
  <si>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2"/>
  </si>
  <si>
    <t>合計</t>
    <rPh sb="0" eb="2">
      <t>ゴウケイ</t>
    </rPh>
    <phoneticPr fontId="2"/>
  </si>
  <si>
    <t>保育に従事する者が常時２人を下回っていない</t>
    <rPh sb="0" eb="2">
      <t>ホイク</t>
    </rPh>
    <rPh sb="3" eb="5">
      <t>ジュウジ</t>
    </rPh>
    <rPh sb="7" eb="8">
      <t>シャ</t>
    </rPh>
    <rPh sb="9" eb="11">
      <t>ジョウジ</t>
    </rPh>
    <rPh sb="12" eb="13">
      <t>ニン</t>
    </rPh>
    <rPh sb="14" eb="16">
      <t>シタマワ</t>
    </rPh>
    <phoneticPr fontId="2"/>
  </si>
  <si>
    <r>
      <t>食事の世話など特に児童に手がかかる時間帯についての保育従事者の配置に留意している</t>
    </r>
    <r>
      <rPr>
        <sz val="9"/>
        <color indexed="30"/>
        <rFont val="HG丸ｺﾞｼｯｸM-PRO"/>
        <family val="3"/>
      </rPr>
      <t>（※食事の世話を保育の内容に含む場合必須）</t>
    </r>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2"/>
  </si>
  <si>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2"/>
  </si>
  <si>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2"/>
  </si>
  <si>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2"/>
  </si>
  <si>
    <r>
      <t>保育室等の構造設備及び面積</t>
    </r>
    <r>
      <rPr>
        <sz val="9"/>
        <color indexed="10"/>
        <rFont val="HG丸ｺﾞｼｯｸM-PRO"/>
        <family val="3"/>
      </rPr>
      <t xml:space="preserve">
※保育室の必要面積等は、募集後の状況により各都道府県センターで確認すること</t>
    </r>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2"/>
  </si>
  <si>
    <t>保育室</t>
    <rPh sb="0" eb="3">
      <t>ホイクシツ</t>
    </rPh>
    <phoneticPr fontId="2"/>
  </si>
  <si>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2"/>
  </si>
  <si>
    <t>必要面積</t>
    <rPh sb="0" eb="2">
      <t>ヒツヨウ</t>
    </rPh>
    <rPh sb="2" eb="4">
      <t>メンセキ</t>
    </rPh>
    <phoneticPr fontId="2"/>
  </si>
  <si>
    <t>実面積</t>
    <rPh sb="0" eb="1">
      <t>ジツ</t>
    </rPh>
    <rPh sb="1" eb="3">
      <t>メンセキ</t>
    </rPh>
    <phoneticPr fontId="2"/>
  </si>
  <si>
    <t>㎡</t>
    <phoneticPr fontId="2"/>
  </si>
  <si>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2"/>
  </si>
  <si>
    <t>保育室は、採光が確保されている</t>
    <rPh sb="0" eb="3">
      <t>ホイクシツ</t>
    </rPh>
    <rPh sb="5" eb="7">
      <t>サイコウ</t>
    </rPh>
    <rPh sb="8" eb="10">
      <t>カクホ</t>
    </rPh>
    <phoneticPr fontId="2"/>
  </si>
  <si>
    <t>保育室は、換気が確保されている</t>
    <rPh sb="0" eb="3">
      <t>ホイクシツ</t>
    </rPh>
    <rPh sb="5" eb="7">
      <t>カンキ</t>
    </rPh>
    <rPh sb="8" eb="10">
      <t>カクホ</t>
    </rPh>
    <phoneticPr fontId="2"/>
  </si>
  <si>
    <t>保育室は、安全が確保されている</t>
    <rPh sb="0" eb="3">
      <t>ホイクシツ</t>
    </rPh>
    <rPh sb="5" eb="7">
      <t>アンゼン</t>
    </rPh>
    <rPh sb="8" eb="10">
      <t>カクホ</t>
    </rPh>
    <phoneticPr fontId="2"/>
  </si>
  <si>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2"/>
  </si>
  <si>
    <t>便所</t>
    <rPh sb="0" eb="2">
      <t>ベンジョ</t>
    </rPh>
    <phoneticPr fontId="2"/>
  </si>
  <si>
    <t>概ね幼児20人につき1以上ある</t>
    <rPh sb="0" eb="1">
      <t>オオム</t>
    </rPh>
    <rPh sb="2" eb="4">
      <t>ヨウジ</t>
    </rPh>
    <rPh sb="6" eb="7">
      <t>ニン</t>
    </rPh>
    <rPh sb="11" eb="13">
      <t>イジョウ</t>
    </rPh>
    <phoneticPr fontId="2"/>
  </si>
  <si>
    <t>必要な数</t>
    <rPh sb="0" eb="2">
      <t>ヒツヨウ</t>
    </rPh>
    <rPh sb="3" eb="4">
      <t>カズ</t>
    </rPh>
    <phoneticPr fontId="2"/>
  </si>
  <si>
    <t>実際の数</t>
    <rPh sb="0" eb="2">
      <t>ジッサイ</t>
    </rPh>
    <rPh sb="3" eb="4">
      <t>カズ</t>
    </rPh>
    <phoneticPr fontId="2"/>
  </si>
  <si>
    <t>手洗い設備がある</t>
    <rPh sb="0" eb="2">
      <t>テアラ</t>
    </rPh>
    <rPh sb="3" eb="5">
      <t>セツビ</t>
    </rPh>
    <phoneticPr fontId="2"/>
  </si>
  <si>
    <t>保育室及び調理室と区画されている</t>
    <rPh sb="0" eb="3">
      <t>ホイクシツ</t>
    </rPh>
    <rPh sb="3" eb="4">
      <t>オヨ</t>
    </rPh>
    <rPh sb="5" eb="8">
      <t>チョウリシツ</t>
    </rPh>
    <rPh sb="9" eb="11">
      <t>クカク</t>
    </rPh>
    <phoneticPr fontId="2"/>
  </si>
  <si>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2"/>
  </si>
  <si>
    <t>衛生面に配慮されている</t>
    <rPh sb="0" eb="3">
      <t>エイセイメン</t>
    </rPh>
    <rPh sb="4" eb="6">
      <t>ハイリョ</t>
    </rPh>
    <phoneticPr fontId="2"/>
  </si>
  <si>
    <t>調理室</t>
    <rPh sb="0" eb="3">
      <t>チョウリシツ</t>
    </rPh>
    <phoneticPr fontId="2"/>
  </si>
  <si>
    <r>
      <t>給食の調理が可能な調理室がある</t>
    </r>
    <r>
      <rPr>
        <sz val="9"/>
        <color indexed="30"/>
        <rFont val="HG丸ｺﾞｼｯｸM-PRO"/>
        <family val="3"/>
      </rPr>
      <t>（※施設内で調理した給食の提供を保育の内容に含む場合必須）</t>
    </r>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2"/>
  </si>
  <si>
    <r>
      <t xml:space="preserve">加熱・保存・配膳等のために必要な調理機能を有した調理室がある
</t>
    </r>
    <r>
      <rPr>
        <sz val="9"/>
        <color indexed="30"/>
        <rFont val="HG丸ｺﾞｼｯｸM-PRO"/>
        <family val="3"/>
      </rPr>
      <t>（※施設外で調理した給食（仕出し弁当など）や家庭からの持参弁当による提供を保育の内容に含む場合必須）</t>
    </r>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2"/>
  </si>
  <si>
    <r>
      <t>保育室と簡単に出入りできないように区画されている</t>
    </r>
    <r>
      <rPr>
        <sz val="9"/>
        <color indexed="30"/>
        <rFont val="HG丸ｺﾞｼｯｸM-PRO"/>
        <family val="3"/>
      </rPr>
      <t>（※調理室がある場合必須）</t>
    </r>
    <rPh sb="0" eb="3">
      <t>ホイクシツ</t>
    </rPh>
    <rPh sb="4" eb="6">
      <t>カンタン</t>
    </rPh>
    <rPh sb="7" eb="9">
      <t>デイ</t>
    </rPh>
    <rPh sb="17" eb="19">
      <t>クカク</t>
    </rPh>
    <rPh sb="26" eb="29">
      <t>チョウリシツ</t>
    </rPh>
    <phoneticPr fontId="2"/>
  </si>
  <si>
    <r>
      <t>衛生的状態が保たれている</t>
    </r>
    <r>
      <rPr>
        <sz val="9"/>
        <color indexed="30"/>
        <rFont val="HG丸ｺﾞｼｯｸM-PRO"/>
        <family val="3"/>
      </rPr>
      <t>（※調理室がある場合必須）</t>
    </r>
    <rPh sb="0" eb="3">
      <t>エイセイテキ</t>
    </rPh>
    <rPh sb="3" eb="5">
      <t>ジョウタイ</t>
    </rPh>
    <rPh sb="6" eb="7">
      <t>タモ</t>
    </rPh>
    <rPh sb="14" eb="17">
      <t>チョウリシツ</t>
    </rPh>
    <phoneticPr fontId="2"/>
  </si>
  <si>
    <r>
      <t>調理室は、当該施設内にあって専用のものか、又は施設外共用であるが、必要なときに利用できる</t>
    </r>
    <r>
      <rPr>
        <sz val="9"/>
        <color indexed="30"/>
        <rFont val="HG丸ｺﾞｼｯｸM-PRO"/>
        <family val="3"/>
      </rPr>
      <t>（※調理室がある場合必須）</t>
    </r>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2"/>
  </si>
  <si>
    <t>非常災害に対する措置</t>
    <rPh sb="0" eb="2">
      <t>ヒジョウ</t>
    </rPh>
    <rPh sb="2" eb="4">
      <t>サイガイ</t>
    </rPh>
    <rPh sb="5" eb="6">
      <t>タイ</t>
    </rPh>
    <rPh sb="8" eb="10">
      <t>ソチ</t>
    </rPh>
    <phoneticPr fontId="2"/>
  </si>
  <si>
    <t>Ａ　消化用具が設置されている</t>
    <rPh sb="2" eb="4">
      <t>ショウカ</t>
    </rPh>
    <rPh sb="4" eb="6">
      <t>ヨウグ</t>
    </rPh>
    <rPh sb="7" eb="9">
      <t>セッチ</t>
    </rPh>
    <phoneticPr fontId="2"/>
  </si>
  <si>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2"/>
  </si>
  <si>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2"/>
  </si>
  <si>
    <r>
      <t>Ｄ　消防計画が適正に作成され届出が行われている</t>
    </r>
    <r>
      <rPr>
        <sz val="9"/>
        <color indexed="30"/>
        <rFont val="HG丸ｺﾞｼｯｸM-PRO"/>
        <family val="3"/>
      </rPr>
      <t>（※消防法上30人以上の施設の場合、作成及び届出の義務があるので必須）</t>
    </r>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2"/>
  </si>
  <si>
    <r>
      <t>Ｅ　防火責任者の選任届出が行われている</t>
    </r>
    <r>
      <rPr>
        <sz val="9"/>
        <color indexed="30"/>
        <rFont val="HG丸ｺﾞｼｯｸM-PRO"/>
        <family val="3"/>
      </rPr>
      <t>（※消防法上30人以上の施設の場合、作成及び届出の義務があるので必須）</t>
    </r>
    <r>
      <rPr>
        <sz val="11"/>
        <rFont val="ＭＳ Ｐゴシック"/>
        <family val="3"/>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2"/>
  </si>
  <si>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2"/>
  </si>
  <si>
    <t>保育室を２階以上に設ける場合の条件</t>
    <rPh sb="0" eb="3">
      <t>ホイクシツ</t>
    </rPh>
    <rPh sb="5" eb="6">
      <t>カイ</t>
    </rPh>
    <rPh sb="6" eb="8">
      <t>イジョウ</t>
    </rPh>
    <rPh sb="9" eb="10">
      <t>モウ</t>
    </rPh>
    <rPh sb="12" eb="14">
      <t>バアイ</t>
    </rPh>
    <rPh sb="15" eb="17">
      <t>ジョウケン</t>
    </rPh>
    <phoneticPr fontId="2"/>
  </si>
  <si>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2"/>
  </si>
  <si>
    <t>設置階数</t>
    <rPh sb="0" eb="2">
      <t>セッチ</t>
    </rPh>
    <rPh sb="2" eb="4">
      <t>カイスウ</t>
    </rPh>
    <phoneticPr fontId="2"/>
  </si>
  <si>
    <t>階</t>
    <rPh sb="0" eb="1">
      <t>カイ</t>
    </rPh>
    <phoneticPr fontId="2"/>
  </si>
  <si>
    <t>保
育
室
を
2
階
に
設
け
る
建
物</t>
    <rPh sb="0" eb="1">
      <t>タモツ</t>
    </rPh>
    <rPh sb="2" eb="3">
      <t>イク</t>
    </rPh>
    <rPh sb="4" eb="5">
      <t>シツ</t>
    </rPh>
    <rPh sb="10" eb="11">
      <t>カイ</t>
    </rPh>
    <rPh sb="14" eb="15">
      <t>モウ</t>
    </rPh>
    <rPh sb="20" eb="21">
      <t>ケン</t>
    </rPh>
    <rPh sb="22" eb="23">
      <t>モノ</t>
    </rPh>
    <phoneticPr fontId="2"/>
  </si>
  <si>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2"/>
  </si>
  <si>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2"/>
  </si>
  <si>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2"/>
  </si>
  <si>
    <t>（い）　□屋内階段　□屋外階段　　</t>
    <rPh sb="5" eb="7">
      <t>オクナイ</t>
    </rPh>
    <rPh sb="7" eb="9">
      <t>カイダン</t>
    </rPh>
    <rPh sb="11" eb="13">
      <t>オクガイ</t>
    </rPh>
    <rPh sb="13" eb="15">
      <t>カイダン</t>
    </rPh>
    <phoneticPr fontId="2"/>
  </si>
  <si>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2"/>
  </si>
  <si>
    <r>
      <t>上記イ及びロ満たさない場合は、上記３のＡ～Ｆに特に留意する必要がある</t>
    </r>
    <r>
      <rPr>
        <sz val="9"/>
        <color indexed="30"/>
        <rFont val="HG丸ｺﾞｼｯｸM-PRO"/>
        <family val="3"/>
      </rPr>
      <t>（※上記イ及びロを満たさない場合必須）</t>
    </r>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2"/>
  </si>
  <si>
    <t>保育室を３階に設ける建物</t>
    <rPh sb="0" eb="3">
      <t>ホイクシツ</t>
    </rPh>
    <rPh sb="5" eb="6">
      <t>カイ</t>
    </rPh>
    <rPh sb="7" eb="8">
      <t>モウ</t>
    </rPh>
    <rPh sb="10" eb="12">
      <t>タテモノ</t>
    </rPh>
    <phoneticPr fontId="2"/>
  </si>
  <si>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2"/>
  </si>
  <si>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2"/>
  </si>
  <si>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2"/>
  </si>
  <si>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2"/>
  </si>
  <si>
    <r>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t>
    </r>
    <r>
      <rPr>
        <sz val="9"/>
        <color indexed="30"/>
        <rFont val="HG丸ｺﾞｼｯｸM-PRO"/>
        <family val="3"/>
      </rPr>
      <t>（※調理室がある場合必須）</t>
    </r>
    <rPh sb="177" eb="180">
      <t>チョウリシツ</t>
    </rPh>
    <rPh sb="183" eb="185">
      <t>バアイ</t>
    </rPh>
    <rPh sb="185" eb="187">
      <t>ヒッス</t>
    </rPh>
    <phoneticPr fontId="2"/>
  </si>
  <si>
    <t xml:space="preserve">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
</t>
    <phoneticPr fontId="2"/>
  </si>
  <si>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2"/>
  </si>
  <si>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2"/>
  </si>
  <si>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2"/>
  </si>
  <si>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2"/>
  </si>
  <si>
    <t>保育室を４階に設ける建物</t>
    <rPh sb="0" eb="3">
      <t>ホイクシツ</t>
    </rPh>
    <rPh sb="5" eb="6">
      <t>カイ</t>
    </rPh>
    <rPh sb="7" eb="8">
      <t>モウ</t>
    </rPh>
    <rPh sb="10" eb="12">
      <t>タテモノ</t>
    </rPh>
    <phoneticPr fontId="2"/>
  </si>
  <si>
    <t>（い）
　□建築基準法施行令第123条第1項に規定する屋内避難階段又は第3項に規定する構造の屋内特別避難階段
　□建築基準法施行令第123条第2項に規定する構造の屋外階段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カイダン</t>
    </rPh>
    <phoneticPr fontId="2"/>
  </si>
  <si>
    <t>（ろ）
　□建築基準法施行令第123条第2項に規定する屋外階段</t>
    <rPh sb="6" eb="8">
      <t>ケンチク</t>
    </rPh>
    <rPh sb="8" eb="11">
      <t>キジュンホウ</t>
    </rPh>
    <rPh sb="11" eb="14">
      <t>セコウレイ</t>
    </rPh>
    <rPh sb="14" eb="15">
      <t>ダイ</t>
    </rPh>
    <rPh sb="18" eb="19">
      <t>ジョウ</t>
    </rPh>
    <rPh sb="19" eb="20">
      <t>ダイ</t>
    </rPh>
    <rPh sb="21" eb="22">
      <t>コウ</t>
    </rPh>
    <rPh sb="23" eb="25">
      <t>キテイ</t>
    </rPh>
    <phoneticPr fontId="2"/>
  </si>
  <si>
    <t>保育の内容</t>
    <rPh sb="0" eb="2">
      <t>ホイク</t>
    </rPh>
    <rPh sb="3" eb="5">
      <t>ナイヨウ</t>
    </rPh>
    <phoneticPr fontId="2"/>
  </si>
  <si>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2"/>
  </si>
  <si>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2"/>
  </si>
  <si>
    <t>児童の生活リズムに沿ったカリキュラムを設定するだけでなく、実行している</t>
    <rPh sb="0" eb="2">
      <t>ジドウ</t>
    </rPh>
    <rPh sb="3" eb="5">
      <t>セイカツ</t>
    </rPh>
    <rPh sb="9" eb="10">
      <t>ソ</t>
    </rPh>
    <rPh sb="19" eb="21">
      <t>セッテイ</t>
    </rPh>
    <rPh sb="29" eb="31">
      <t>ジッコウ</t>
    </rPh>
    <phoneticPr fontId="2"/>
  </si>
  <si>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2"/>
  </si>
  <si>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2"/>
  </si>
  <si>
    <t>保育姿勢等</t>
    <rPh sb="0" eb="2">
      <t>ホイク</t>
    </rPh>
    <rPh sb="2" eb="4">
      <t>シセイ</t>
    </rPh>
    <rPh sb="4" eb="5">
      <t>トウ</t>
    </rPh>
    <phoneticPr fontId="2"/>
  </si>
  <si>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2"/>
  </si>
  <si>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2"/>
  </si>
  <si>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2"/>
  </si>
  <si>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2"/>
  </si>
  <si>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2"/>
  </si>
  <si>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2"/>
  </si>
  <si>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2"/>
  </si>
  <si>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2"/>
  </si>
  <si>
    <t>給食</t>
    <rPh sb="0" eb="2">
      <t>キュウショク</t>
    </rPh>
    <phoneticPr fontId="2"/>
  </si>
  <si>
    <r>
      <t>調理室の衛生管理を適切に行う</t>
    </r>
    <r>
      <rPr>
        <sz val="9"/>
        <color indexed="30"/>
        <rFont val="HG丸ｺﾞｼｯｸM-PRO"/>
        <family val="3"/>
      </rPr>
      <t>（※調理室がある場合必須）</t>
    </r>
    <rPh sb="0" eb="3">
      <t>チョウリシツ</t>
    </rPh>
    <rPh sb="4" eb="6">
      <t>エイセイ</t>
    </rPh>
    <rPh sb="6" eb="8">
      <t>カンリ</t>
    </rPh>
    <rPh sb="9" eb="11">
      <t>テキセツ</t>
    </rPh>
    <rPh sb="12" eb="13">
      <t>オコナ</t>
    </rPh>
    <rPh sb="16" eb="19">
      <t>チョウリシツ</t>
    </rPh>
    <rPh sb="22" eb="24">
      <t>バアイ</t>
    </rPh>
    <rPh sb="24" eb="26">
      <t>ヒッス</t>
    </rPh>
    <phoneticPr fontId="2"/>
  </si>
  <si>
    <r>
      <t>調理、配膳、食器等の衛生管理を適切に行う</t>
    </r>
    <r>
      <rPr>
        <sz val="9"/>
        <color indexed="30"/>
        <rFont val="HG丸ｺﾞｼｯｸM-PRO"/>
        <family val="3"/>
      </rPr>
      <t>（※施設内でを調理した給食又は、施設外で調理した給食（仕出し弁当など）の提供を保育の内容に含む場合必須）</t>
    </r>
    <rPh sb="0" eb="2">
      <t>チョウリ</t>
    </rPh>
    <rPh sb="3" eb="5">
      <t>ハイゼン</t>
    </rPh>
    <rPh sb="6" eb="8">
      <t>ショッキ</t>
    </rPh>
    <rPh sb="8" eb="9">
      <t>トウ</t>
    </rPh>
    <rPh sb="10" eb="12">
      <t>エイセイ</t>
    </rPh>
    <rPh sb="12" eb="14">
      <t>カンリ</t>
    </rPh>
    <rPh sb="15" eb="17">
      <t>テキセツ</t>
    </rPh>
    <rPh sb="18" eb="19">
      <t>オコナ</t>
    </rPh>
    <rPh sb="31" eb="33">
      <t>キュウショク</t>
    </rPh>
    <rPh sb="33" eb="34">
      <t>マタ</t>
    </rPh>
    <rPh sb="36" eb="38">
      <t>シセツ</t>
    </rPh>
    <rPh sb="38" eb="39">
      <t>ガイ</t>
    </rPh>
    <rPh sb="40" eb="42">
      <t>チョウリ</t>
    </rPh>
    <rPh sb="44" eb="46">
      <t>キュウショク</t>
    </rPh>
    <rPh sb="47" eb="49">
      <t>シダ</t>
    </rPh>
    <rPh sb="50" eb="52">
      <t>ベントウ</t>
    </rPh>
    <rPh sb="56" eb="58">
      <t>テイキョウ</t>
    </rPh>
    <rPh sb="59" eb="61">
      <t>ホイク</t>
    </rPh>
    <rPh sb="62" eb="64">
      <t>ナイヨウ</t>
    </rPh>
    <rPh sb="65" eb="66">
      <t>フク</t>
    </rPh>
    <rPh sb="67" eb="69">
      <t>バアイ</t>
    </rPh>
    <rPh sb="69" eb="71">
      <t>ヒッス</t>
    </rPh>
    <phoneticPr fontId="2"/>
  </si>
  <si>
    <r>
      <t>食事時、食器類や哺乳ビンは、乳幼児や保育従事者間で共用されていない</t>
    </r>
    <r>
      <rPr>
        <sz val="9"/>
        <color indexed="30"/>
        <rFont val="HG丸ｺﾞｼｯｸM-PRO"/>
        <family val="3"/>
      </rPr>
      <t>（※食事の世話を保育の内容に含む場合必須）</t>
    </r>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2"/>
  </si>
  <si>
    <r>
      <t>食品の保存（持参による弁当、仕出し弁当、離乳食も含む）について、腐敗、変質しないよう冷蔵庫を利用する等適切な措置を講じている</t>
    </r>
    <r>
      <rPr>
        <sz val="9"/>
        <color indexed="30"/>
        <rFont val="HG丸ｺﾞｼｯｸM-PRO"/>
        <family val="3"/>
      </rPr>
      <t>（※施設外で調理した給食（仕出し弁当など）の提供又は、家庭からの持参弁当による提供を保育の内容に含む場合必須）</t>
    </r>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2"/>
  </si>
  <si>
    <r>
      <t>乳児の食事を幼児の食事と区別して実施している</t>
    </r>
    <r>
      <rPr>
        <sz val="9"/>
        <color indexed="30"/>
        <rFont val="HG丸ｺﾞｼｯｸM-PRO"/>
        <family val="3"/>
      </rPr>
      <t>（※施設内でを調理した給食又は、施設外で調理した給食（仕出し弁当など）の提供を保育の内容に含む場合必須）</t>
    </r>
    <rPh sb="0" eb="2">
      <t>ニュウジ</t>
    </rPh>
    <rPh sb="3" eb="5">
      <t>ショクジ</t>
    </rPh>
    <rPh sb="6" eb="8">
      <t>ヨウジ</t>
    </rPh>
    <rPh sb="9" eb="11">
      <t>ショクジ</t>
    </rPh>
    <rPh sb="12" eb="14">
      <t>クベツ</t>
    </rPh>
    <rPh sb="16" eb="18">
      <t>ジッシ</t>
    </rPh>
    <phoneticPr fontId="2"/>
  </si>
  <si>
    <r>
      <t>健康状態（アレルギー疾患等を含む）等に配慮した食事内容とする</t>
    </r>
    <r>
      <rPr>
        <sz val="9"/>
        <color indexed="30"/>
        <rFont val="HG丸ｺﾞｼｯｸM-PRO"/>
        <family val="3"/>
      </rPr>
      <t>（※施設内でを調理した給食又は、施設外で調理した給食（仕出し弁当など）の提供を保育の内容に含む場合必須）</t>
    </r>
    <rPh sb="0" eb="2">
      <t>ケンコウ</t>
    </rPh>
    <rPh sb="2" eb="4">
      <t>ジョウタイ</t>
    </rPh>
    <rPh sb="10" eb="12">
      <t>シッカン</t>
    </rPh>
    <rPh sb="12" eb="13">
      <t>トウ</t>
    </rPh>
    <rPh sb="14" eb="15">
      <t>フク</t>
    </rPh>
    <rPh sb="17" eb="18">
      <t>トウ</t>
    </rPh>
    <rPh sb="19" eb="21">
      <t>ハイリョ</t>
    </rPh>
    <rPh sb="23" eb="25">
      <t>ショクジ</t>
    </rPh>
    <rPh sb="25" eb="27">
      <t>ナイヨウ</t>
    </rPh>
    <phoneticPr fontId="2"/>
  </si>
  <si>
    <r>
      <t>市販の弁当等の場合、乳幼児に適した内容か</t>
    </r>
    <r>
      <rPr>
        <sz val="9"/>
        <color indexed="30"/>
        <rFont val="HG丸ｺﾞｼｯｸM-PRO"/>
        <family val="3"/>
      </rPr>
      <t>（※施設外で調理した給食（仕出し弁当など）の提供を保育の内容に含む場合必須）</t>
    </r>
    <rPh sb="0" eb="2">
      <t>シハン</t>
    </rPh>
    <rPh sb="3" eb="5">
      <t>ベントウ</t>
    </rPh>
    <rPh sb="5" eb="6">
      <t>トウ</t>
    </rPh>
    <rPh sb="7" eb="9">
      <t>バアイ</t>
    </rPh>
    <rPh sb="10" eb="13">
      <t>ニュウヨウジ</t>
    </rPh>
    <rPh sb="14" eb="15">
      <t>テキ</t>
    </rPh>
    <rPh sb="17" eb="19">
      <t>ナイヨウ</t>
    </rPh>
    <phoneticPr fontId="2"/>
  </si>
  <si>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2"/>
  </si>
  <si>
    <r>
      <t>離乳食摂取後の乳児について、食事後の状況に注意が払われている</t>
    </r>
    <r>
      <rPr>
        <sz val="9"/>
        <color indexed="30"/>
        <rFont val="HG丸ｺﾞｼｯｸM-PRO"/>
        <family val="3"/>
      </rPr>
      <t>（※食事の世話を保育の内容に含む場合必須）</t>
    </r>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2"/>
  </si>
  <si>
    <r>
      <t>栄養所要量、乳幼児の嗜好を踏まえ変化のある献立により、一定期間の献立表を作成し、この献立に基づき調理されている</t>
    </r>
    <r>
      <rPr>
        <sz val="9"/>
        <color indexed="30"/>
        <rFont val="HG丸ｺﾞｼｯｸM-PRO"/>
        <family val="3"/>
      </rPr>
      <t>（※施設内でを調理した給食又は、施設外で調理した給食（仕出し弁当など）の提供を保育の内容に含む場合必須）</t>
    </r>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2"/>
  </si>
  <si>
    <t>健康管理・安全確保</t>
    <rPh sb="0" eb="2">
      <t>ケンコウ</t>
    </rPh>
    <rPh sb="2" eb="4">
      <t>カンリ</t>
    </rPh>
    <rPh sb="5" eb="7">
      <t>アンゼン</t>
    </rPh>
    <rPh sb="7" eb="9">
      <t>カクホ</t>
    </rPh>
    <phoneticPr fontId="2"/>
  </si>
  <si>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2"/>
  </si>
  <si>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2"/>
  </si>
  <si>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2"/>
  </si>
  <si>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2"/>
  </si>
  <si>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2"/>
  </si>
  <si>
    <r>
      <t>調理に携わる職員には、概ね月１回検便を実施する</t>
    </r>
    <r>
      <rPr>
        <sz val="9"/>
        <color indexed="30"/>
        <rFont val="HG丸ｺﾞｼｯｸM-PRO"/>
        <family val="3"/>
      </rPr>
      <t>（※施設内で調理した給食の提供を保育の内容に含む場合必須）</t>
    </r>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2"/>
  </si>
  <si>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2"/>
  </si>
  <si>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2"/>
  </si>
  <si>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2"/>
  </si>
  <si>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2"/>
  </si>
  <si>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2"/>
  </si>
  <si>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2"/>
  </si>
  <si>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2"/>
  </si>
  <si>
    <t>保育室では禁煙を厳守する</t>
    <rPh sb="0" eb="3">
      <t>ホイクシツ</t>
    </rPh>
    <rPh sb="5" eb="7">
      <t>キンエン</t>
    </rPh>
    <rPh sb="8" eb="10">
      <t>ゲンシュ</t>
    </rPh>
    <phoneticPr fontId="2"/>
  </si>
  <si>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2"/>
  </si>
  <si>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2"/>
  </si>
  <si>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2"/>
  </si>
  <si>
    <t>利用者への情報提供</t>
    <rPh sb="0" eb="3">
      <t>リヨウシャ</t>
    </rPh>
    <rPh sb="5" eb="7">
      <t>ジョウホウ</t>
    </rPh>
    <rPh sb="7" eb="9">
      <t>テイキョウ</t>
    </rPh>
    <phoneticPr fontId="2"/>
  </si>
  <si>
    <t>提供するサービス内容を利用者の見やすいところに掲示する</t>
    <rPh sb="0" eb="2">
      <t>テイキョウ</t>
    </rPh>
    <rPh sb="8" eb="10">
      <t>ナイヨウ</t>
    </rPh>
    <rPh sb="11" eb="14">
      <t>リヨウシャ</t>
    </rPh>
    <rPh sb="15" eb="16">
      <t>ミ</t>
    </rPh>
    <rPh sb="23" eb="25">
      <t>ケイジ</t>
    </rPh>
    <phoneticPr fontId="2"/>
  </si>
  <si>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2"/>
  </si>
  <si>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2"/>
  </si>
  <si>
    <t>備える帳簿</t>
    <rPh sb="0" eb="1">
      <t>ソナ</t>
    </rPh>
    <rPh sb="3" eb="5">
      <t>チョウボ</t>
    </rPh>
    <phoneticPr fontId="2"/>
  </si>
  <si>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2"/>
  </si>
  <si>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2"/>
  </si>
  <si>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2"/>
  </si>
  <si>
    <t>建築基準法</t>
    <rPh sb="0" eb="2">
      <t>ケンチク</t>
    </rPh>
    <rPh sb="2" eb="5">
      <t>キジュンホウ</t>
    </rPh>
    <phoneticPr fontId="2"/>
  </si>
  <si>
    <t>第２条</t>
    <rPh sb="0" eb="1">
      <t>ダイ</t>
    </rPh>
    <rPh sb="2" eb="3">
      <t>ジョウ</t>
    </rPh>
    <phoneticPr fontId="2"/>
  </si>
  <si>
    <t xml:space="preserve">第７号 </t>
    <rPh sb="0" eb="1">
      <t>ダイ</t>
    </rPh>
    <rPh sb="2" eb="3">
      <t>ゴウ</t>
    </rPh>
    <phoneticPr fontId="2"/>
  </si>
  <si>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2"/>
  </si>
  <si>
    <t>第７号の２</t>
    <phoneticPr fontId="2"/>
  </si>
  <si>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2"/>
  </si>
  <si>
    <t>第９号の２</t>
    <rPh sb="0" eb="1">
      <t>ダイ</t>
    </rPh>
    <rPh sb="2" eb="3">
      <t>ゴウ</t>
    </rPh>
    <phoneticPr fontId="2"/>
  </si>
  <si>
    <t>耐火建築物　次に掲げる基準に適合する建築物をいう。</t>
    <phoneticPr fontId="2"/>
  </si>
  <si>
    <t>イ</t>
    <phoneticPr fontId="2"/>
  </si>
  <si>
    <t>その主要構造部が（１）又は（２）のいずれかに該当すること。</t>
    <phoneticPr fontId="2"/>
  </si>
  <si>
    <t>（１）　耐火構造であること。</t>
    <phoneticPr fontId="2"/>
  </si>
  <si>
    <t>（２）　次に掲げる性能（外壁以外の主要構造部にあつては、（ｉ）に掲げる性能に限る。）に関して政令で定める技術的基準に適合するものであること。</t>
    <phoneticPr fontId="2"/>
  </si>
  <si>
    <t>（ｉ）　当該建築物の構造、建築設備及び用途に応じて屋内において発生が予測される火災による火熱に当該火災が終了するまで耐えること。</t>
    <phoneticPr fontId="2"/>
  </si>
  <si>
    <t>（ｉｉ）　当該建築物の周囲において発生する通常の火災による火熱に当該火災が終了するまで耐えること。</t>
    <phoneticPr fontId="2"/>
  </si>
  <si>
    <t>ロ　</t>
    <phoneticPr fontId="2"/>
  </si>
  <si>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2"/>
  </si>
  <si>
    <t>第９号の３</t>
    <rPh sb="0" eb="1">
      <t>ダイ</t>
    </rPh>
    <rPh sb="2" eb="3">
      <t>ゴウ</t>
    </rPh>
    <phoneticPr fontId="2"/>
  </si>
  <si>
    <t>準耐火建築物　耐火建築物以外の建築物で、イ又はロのいずれかに該当し、外壁の開口部で延焼のおそれのある部分に前号ロに規定する防火設備を有するものをいう。</t>
    <phoneticPr fontId="2"/>
  </si>
  <si>
    <t>主要構造部を準耐火構造としたもの</t>
    <phoneticPr fontId="2"/>
  </si>
  <si>
    <t>ロ</t>
    <phoneticPr fontId="2"/>
  </si>
  <si>
    <t>イに掲げる建築物以外の建築物であつて、イに掲げるものと同等の準耐火性能を有するものとして主要構造部の防火の措置その他の事項について政令で定める技術的基準に適合するもの</t>
    <phoneticPr fontId="2"/>
  </si>
  <si>
    <t>建築基準法施行令</t>
    <rPh sb="0" eb="2">
      <t>ケンチク</t>
    </rPh>
    <rPh sb="2" eb="5">
      <t>キジュンホウ</t>
    </rPh>
    <rPh sb="5" eb="8">
      <t>セコウレイ</t>
    </rPh>
    <phoneticPr fontId="2"/>
  </si>
  <si>
    <t>第１１２条</t>
    <phoneticPr fontId="2"/>
  </si>
  <si>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2"/>
  </si>
  <si>
    <t>１号</t>
    <rPh sb="1" eb="2">
      <t>ゴウ</t>
    </rPh>
    <phoneticPr fontId="2"/>
  </si>
  <si>
    <t xml:space="preserve">劇場、映画館、演芸場、観覧場、公会堂又は集会場の客席、体育館、工場その他これらに類する用途に供する建築物の部分 </t>
    <phoneticPr fontId="2"/>
  </si>
  <si>
    <t>２号</t>
    <rPh sb="1" eb="2">
      <t>ゴウ</t>
    </rPh>
    <phoneticPr fontId="2"/>
  </si>
  <si>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2"/>
  </si>
  <si>
    <t>第１１５条の２の２</t>
    <phoneticPr fontId="2"/>
  </si>
  <si>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2"/>
  </si>
  <si>
    <t>1号</t>
    <rPh sb="1" eb="2">
      <t>ゴウ</t>
    </rPh>
    <phoneticPr fontId="2"/>
  </si>
  <si>
    <t>主要構造部である壁、柱、床、はり及び屋根の軒裏の構造が、次に定める基準に適合するものとして、国土交通大臣が定めた構造方法を用いるもの又は国土交通大臣の認定を受けたものであること。</t>
    <phoneticPr fontId="2"/>
  </si>
  <si>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2"/>
  </si>
  <si>
    <t>壁</t>
    <rPh sb="0" eb="1">
      <t>カベ</t>
    </rPh>
    <phoneticPr fontId="2"/>
  </si>
  <si>
    <t>壁 間仕切壁（耐力壁に限る。）１時間</t>
    <phoneticPr fontId="2"/>
  </si>
  <si>
    <t>外壁（耐力壁に限る。）１時間</t>
    <phoneticPr fontId="2"/>
  </si>
  <si>
    <t>柱</t>
    <rPh sb="0" eb="1">
      <t>ハシラ</t>
    </rPh>
    <phoneticPr fontId="2"/>
  </si>
  <si>
    <t xml:space="preserve">１時間 </t>
    <phoneticPr fontId="2"/>
  </si>
  <si>
    <t>床</t>
    <rPh sb="0" eb="1">
      <t>ユカ</t>
    </rPh>
    <phoneticPr fontId="2"/>
  </si>
  <si>
    <t xml:space="preserve">１時間 </t>
    <phoneticPr fontId="2"/>
  </si>
  <si>
    <t>はり</t>
    <phoneticPr fontId="2"/>
  </si>
  <si>
    <t>１時間</t>
    <phoneticPr fontId="2"/>
  </si>
  <si>
    <t>ロ</t>
    <phoneticPr fontId="2"/>
  </si>
  <si>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2"/>
  </si>
  <si>
    <t>ハ</t>
    <phoneticPr fontId="2"/>
  </si>
  <si>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2"/>
  </si>
  <si>
    <t xml:space="preserve">第１２３条 </t>
    <phoneticPr fontId="2"/>
  </si>
  <si>
    <t>1項</t>
    <rPh sb="1" eb="2">
      <t>コウ</t>
    </rPh>
    <phoneticPr fontId="2"/>
  </si>
  <si>
    <t>屋内に設ける避難階段は、次に定める構造としなければならない。</t>
    <phoneticPr fontId="2"/>
  </si>
  <si>
    <t>階段室は、第４号の開口部、第５号の窓又は第６号の出入口の部分を除き、耐火構造の壁で囲むこと。</t>
    <phoneticPr fontId="2"/>
  </si>
  <si>
    <t>2号</t>
    <rPh sb="1" eb="2">
      <t>ゴウ</t>
    </rPh>
    <phoneticPr fontId="2"/>
  </si>
  <si>
    <t>階段室の天井（天井のない場合にあつては、屋根。第３項第３号において同じ。）及び壁の室内に面する部分は、仕上げを不燃材料でし、かつ、その下地を不燃材料で造ること。</t>
    <phoneticPr fontId="2"/>
  </si>
  <si>
    <t>3号</t>
    <rPh sb="1" eb="2">
      <t>ゴウ</t>
    </rPh>
    <phoneticPr fontId="2"/>
  </si>
  <si>
    <t>階段室には、窓その他の採光上有効な開口部又は予備電源を有する照明設備を設けること。</t>
    <phoneticPr fontId="2"/>
  </si>
  <si>
    <t>4号</t>
    <rPh sb="1" eb="2">
      <t>ゴウ</t>
    </rPh>
    <phoneticPr fontId="2"/>
  </si>
  <si>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2"/>
  </si>
  <si>
    <t>5号</t>
    <rPh sb="1" eb="2">
      <t>ゴウ</t>
    </rPh>
    <phoneticPr fontId="2"/>
  </si>
  <si>
    <t>階段室の屋内に面する壁に窓を設ける場合においては、その面積は、各々一平方メートル以内とし、かつ、法第２条第９号の２ ロに規定する防火設備ではめごろし戸であるものを設けること。</t>
    <phoneticPr fontId="2"/>
  </si>
  <si>
    <t>6号</t>
    <rPh sb="1" eb="2">
      <t>ゴウ</t>
    </rPh>
    <phoneticPr fontId="2"/>
  </si>
  <si>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2"/>
  </si>
  <si>
    <t>7号</t>
    <rPh sb="1" eb="2">
      <t>ゴウ</t>
    </rPh>
    <phoneticPr fontId="2"/>
  </si>
  <si>
    <t>階段は、耐火構造とし、避難階まで直通すること。</t>
    <phoneticPr fontId="2"/>
  </si>
  <si>
    <t>2項</t>
    <rPh sb="1" eb="2">
      <t>コウ</t>
    </rPh>
    <phoneticPr fontId="2"/>
  </si>
  <si>
    <t>屋外に設ける避難階段は、次に定める構造としなければならない。</t>
    <phoneticPr fontId="2"/>
  </si>
  <si>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2"/>
  </si>
  <si>
    <t xml:space="preserve">屋内から階段に通ずる出入口には、前項第６号の防火設備を設けること。 </t>
    <phoneticPr fontId="2"/>
  </si>
  <si>
    <t>階段は、耐火構造とし、地上まで直通すること。</t>
    <phoneticPr fontId="2"/>
  </si>
  <si>
    <t>3項</t>
    <rPh sb="1" eb="2">
      <t>コウ</t>
    </rPh>
    <phoneticPr fontId="2"/>
  </si>
  <si>
    <t>特別避難階段は、次に定める構造としなければならない。</t>
    <rPh sb="0" eb="2">
      <t>トクベツ</t>
    </rPh>
    <rPh sb="2" eb="4">
      <t>ヒナン</t>
    </rPh>
    <rPh sb="4" eb="6">
      <t>カイダン</t>
    </rPh>
    <rPh sb="8" eb="9">
      <t>ツギ</t>
    </rPh>
    <rPh sb="10" eb="11">
      <t>サダ</t>
    </rPh>
    <rPh sb="13" eb="15">
      <t>コウゾウ</t>
    </rPh>
    <phoneticPr fontId="2"/>
  </si>
  <si>
    <t xml:space="preserve">屋内と階段室とは、バルコニー又は外気に向かつて開くことができる窓若しくは排煙設備（国土交通大臣が定めた構造方法を用いるものに限る。）を有する付室を通じて連絡すること。 </t>
    <phoneticPr fontId="2"/>
  </si>
  <si>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2"/>
  </si>
  <si>
    <t>階段室及び付室の天井及び壁の室内に面する部分は、仕上げを不燃材料でし、かつ、その下地を不燃材料で造ること。</t>
    <phoneticPr fontId="2"/>
  </si>
  <si>
    <t>階段室には、付室に面する窓その他の採光上有効な開口部又は予備電源を有する照明設備を設けること。</t>
    <phoneticPr fontId="2"/>
  </si>
  <si>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2"/>
  </si>
  <si>
    <t>階段室には、バルコニー及び付室に面する部分以外に屋内に面して開口部を設けないこと。</t>
    <phoneticPr fontId="2"/>
  </si>
  <si>
    <t>階段室のバルコニー又は付室に面する部分に窓を設ける場合においては、はめごろし戸を設けること。</t>
    <phoneticPr fontId="2"/>
  </si>
  <si>
    <t>8号</t>
    <rPh sb="1" eb="2">
      <t>ゴウ</t>
    </rPh>
    <phoneticPr fontId="2"/>
  </si>
  <si>
    <t>バルコニー及び付室には、階段室以外の屋内に面する壁に出入口以外の開口部を設けないこと。</t>
    <phoneticPr fontId="2"/>
  </si>
  <si>
    <t>9号</t>
    <rPh sb="1" eb="2">
      <t>ゴウ</t>
    </rPh>
    <phoneticPr fontId="2"/>
  </si>
  <si>
    <t>屋内からバルコニー又は付室に通ずる出入口には第１項第６号の特定防火設備を、バルコニー又は付室から階段室に通ずる出入口には同号の防火設備を設けること。</t>
    <phoneticPr fontId="2"/>
  </si>
  <si>
    <t>10号</t>
    <rPh sb="2" eb="3">
      <t>ゴウ</t>
    </rPh>
    <phoneticPr fontId="2"/>
  </si>
  <si>
    <t>11号</t>
    <rPh sb="2" eb="3">
      <t>ゴウ</t>
    </rPh>
    <phoneticPr fontId="2"/>
  </si>
  <si>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2"/>
  </si>
  <si>
    <t>No.
回
コース番号</t>
    <rPh sb="4" eb="5">
      <t>カイ</t>
    </rPh>
    <rPh sb="9" eb="11">
      <t>バンゴウ</t>
    </rPh>
    <phoneticPr fontId="2"/>
  </si>
  <si>
    <t>No.、回、コース番号</t>
    <rPh sb="4" eb="5">
      <t>カイ</t>
    </rPh>
    <rPh sb="9" eb="11">
      <t>バンゴウ</t>
    </rPh>
    <phoneticPr fontId="2"/>
  </si>
  <si>
    <t>教室名</t>
    <rPh sb="0" eb="2">
      <t>キョウシツ</t>
    </rPh>
    <rPh sb="2" eb="3">
      <t>メイ</t>
    </rPh>
    <phoneticPr fontId="2"/>
  </si>
  <si>
    <t>※教室が複数ある場合は、教室名もご記入ください。</t>
    <rPh sb="1" eb="3">
      <t>キョウシツ</t>
    </rPh>
    <rPh sb="4" eb="6">
      <t>フクスウ</t>
    </rPh>
    <rPh sb="8" eb="10">
      <t>バアイ</t>
    </rPh>
    <rPh sb="12" eb="14">
      <t>キョウシツ</t>
    </rPh>
    <rPh sb="14" eb="15">
      <t>メイ</t>
    </rPh>
    <rPh sb="17" eb="19">
      <t>キニュウ</t>
    </rPh>
    <phoneticPr fontId="2"/>
  </si>
  <si>
    <t>　□　可</t>
    <rPh sb="3" eb="4">
      <t>カ</t>
    </rPh>
    <phoneticPr fontId="2"/>
  </si>
  <si>
    <t>□　不可</t>
    <rPh sb="2" eb="4">
      <t>フカ</t>
    </rPh>
    <phoneticPr fontId="2"/>
  </si>
  <si>
    <t>※選考場所及び所在地（　　　　　　　　　　　　　　　　　　　　　　　　　　　　　　　　　　　　　　　　　　　　）</t>
    <rPh sb="1" eb="3">
      <t>センコウ</t>
    </rPh>
    <rPh sb="3" eb="5">
      <t>バショ</t>
    </rPh>
    <rPh sb="5" eb="6">
      <t>オヨ</t>
    </rPh>
    <rPh sb="7" eb="10">
      <t>ショザイチ</t>
    </rPh>
    <phoneticPr fontId="2"/>
  </si>
  <si>
    <t>期間</t>
    <rPh sb="0" eb="2">
      <t>キカン</t>
    </rPh>
    <phoneticPr fontId="2"/>
  </si>
  <si>
    <t>資格・免許は、職業訓練指導免許、教員免許及び担当科に係る免許・資格を記入してください。</t>
    <rPh sb="0" eb="2">
      <t>シカク</t>
    </rPh>
    <rPh sb="3" eb="5">
      <t>メンキョ</t>
    </rPh>
    <rPh sb="7" eb="9">
      <t>ショクギョウ</t>
    </rPh>
    <rPh sb="9" eb="11">
      <t>クンレン</t>
    </rPh>
    <rPh sb="11" eb="13">
      <t>シドウ</t>
    </rPh>
    <rPh sb="13" eb="15">
      <t>メンキョ</t>
    </rPh>
    <rPh sb="16" eb="18">
      <t>キョウイン</t>
    </rPh>
    <rPh sb="18" eb="20">
      <t>メンキョ</t>
    </rPh>
    <rPh sb="20" eb="21">
      <t>オヨ</t>
    </rPh>
    <rPh sb="22" eb="24">
      <t>タントウ</t>
    </rPh>
    <rPh sb="24" eb="25">
      <t>カ</t>
    </rPh>
    <rPh sb="26" eb="27">
      <t>カカ</t>
    </rPh>
    <rPh sb="28" eb="30">
      <t>メンキョ</t>
    </rPh>
    <rPh sb="31" eb="33">
      <t>シカク</t>
    </rPh>
    <rPh sb="34" eb="36">
      <t>キニュウ</t>
    </rPh>
    <phoneticPr fontId="2"/>
  </si>
  <si>
    <t>③</t>
    <phoneticPr fontId="2"/>
  </si>
  <si>
    <t>②</t>
    <phoneticPr fontId="2"/>
  </si>
  <si>
    <t>①</t>
    <phoneticPr fontId="2"/>
  </si>
  <si>
    <t>常勤</t>
    <rPh sb="0" eb="2">
      <t>ジョウキン</t>
    </rPh>
    <phoneticPr fontId="2"/>
  </si>
  <si>
    <t>非常勤</t>
    <rPh sb="0" eb="3">
      <t>ヒジョウキン</t>
    </rPh>
    <phoneticPr fontId="2"/>
  </si>
  <si>
    <t>科目</t>
    <rPh sb="0" eb="2">
      <t>カモク</t>
    </rPh>
    <phoneticPr fontId="2"/>
  </si>
  <si>
    <t>勤務
形態</t>
    <rPh sb="0" eb="2">
      <t>キンム</t>
    </rPh>
    <rPh sb="3" eb="5">
      <t>ケイタイ</t>
    </rPh>
    <phoneticPr fontId="2"/>
  </si>
  <si>
    <t>訓練科名：</t>
    <rPh sb="0" eb="2">
      <t>クンレン</t>
    </rPh>
    <rPh sb="2" eb="4">
      <t>カメイ</t>
    </rPh>
    <phoneticPr fontId="2"/>
  </si>
  <si>
    <t>講　師　名　簿</t>
    <rPh sb="0" eb="1">
      <t>コウ</t>
    </rPh>
    <rPh sb="2" eb="3">
      <t>シ</t>
    </rPh>
    <rPh sb="4" eb="5">
      <t>メイ</t>
    </rPh>
    <rPh sb="6" eb="7">
      <t>ボ</t>
    </rPh>
    <phoneticPr fontId="2"/>
  </si>
  <si>
    <t>経歴</t>
    <rPh sb="0" eb="2">
      <t>ケイレキ</t>
    </rPh>
    <phoneticPr fontId="2"/>
  </si>
  <si>
    <t>職務履歴・講師実績履歴</t>
    <rPh sb="0" eb="2">
      <t>ショクム</t>
    </rPh>
    <rPh sb="2" eb="4">
      <t>リレキ</t>
    </rPh>
    <rPh sb="5" eb="7">
      <t>コウシ</t>
    </rPh>
    <rPh sb="7" eb="9">
      <t>ジッセキ</t>
    </rPh>
    <rPh sb="9" eb="11">
      <t>リレキ</t>
    </rPh>
    <phoneticPr fontId="2"/>
  </si>
  <si>
    <t>　資格・免許（取得年月）</t>
    <rPh sb="1" eb="3">
      <t>シカク</t>
    </rPh>
    <rPh sb="4" eb="6">
      <t>メンキョ</t>
    </rPh>
    <rPh sb="7" eb="9">
      <t>シュトク</t>
    </rPh>
    <rPh sb="9" eb="11">
      <t>ネンゲツ</t>
    </rPh>
    <phoneticPr fontId="2"/>
  </si>
  <si>
    <t>区分</t>
    <rPh sb="0" eb="2">
      <t>クブン</t>
    </rPh>
    <phoneticPr fontId="2"/>
  </si>
  <si>
    <t>主担当</t>
    <rPh sb="0" eb="1">
      <t>シュ</t>
    </rPh>
    <rPh sb="1" eb="3">
      <t>タントウ</t>
    </rPh>
    <phoneticPr fontId="2"/>
  </si>
  <si>
    <t>学科</t>
    <rPh sb="0" eb="2">
      <t>ガッカ</t>
    </rPh>
    <phoneticPr fontId="2"/>
  </si>
  <si>
    <t>実技</t>
    <rPh sb="0" eb="2">
      <t>ジツギ</t>
    </rPh>
    <phoneticPr fontId="2"/>
  </si>
  <si>
    <t>科 目 担 当 講 師 名 簿</t>
    <rPh sb="0" eb="1">
      <t>カ</t>
    </rPh>
    <rPh sb="2" eb="3">
      <t>メ</t>
    </rPh>
    <rPh sb="4" eb="5">
      <t>タン</t>
    </rPh>
    <rPh sb="6" eb="7">
      <t>トウ</t>
    </rPh>
    <rPh sb="8" eb="9">
      <t>コウ</t>
    </rPh>
    <rPh sb="10" eb="11">
      <t>シ</t>
    </rPh>
    <rPh sb="12" eb="13">
      <t>ナ</t>
    </rPh>
    <rPh sb="14" eb="15">
      <t>ボ</t>
    </rPh>
    <phoneticPr fontId="2"/>
  </si>
  <si>
    <t>注）</t>
    <rPh sb="0" eb="1">
      <t>チュウ</t>
    </rPh>
    <phoneticPr fontId="2"/>
  </si>
  <si>
    <t>① 科目は、各訓練コースのカリキュラムに記載の科目を記入してください。</t>
    <rPh sb="2" eb="4">
      <t>カモク</t>
    </rPh>
    <rPh sb="6" eb="7">
      <t>カク</t>
    </rPh>
    <rPh sb="7" eb="9">
      <t>クンレン</t>
    </rPh>
    <rPh sb="20" eb="22">
      <t>キサイ</t>
    </rPh>
    <rPh sb="23" eb="25">
      <t>カモク</t>
    </rPh>
    <rPh sb="26" eb="28">
      <t>キニュウ</t>
    </rPh>
    <phoneticPr fontId="2"/>
  </si>
  <si>
    <t>副担当１</t>
    <rPh sb="0" eb="1">
      <t>フク</t>
    </rPh>
    <rPh sb="1" eb="3">
      <t>タントウ</t>
    </rPh>
    <phoneticPr fontId="2"/>
  </si>
  <si>
    <t>副担当２</t>
    <rPh sb="0" eb="1">
      <t>フク</t>
    </rPh>
    <rPh sb="1" eb="3">
      <t>タントウ</t>
    </rPh>
    <phoneticPr fontId="2"/>
  </si>
  <si>
    <t>　　決め氏名を記入してください。（副担当を複数とする場合は副担当２の欄に記入してください。）</t>
    <rPh sb="17" eb="20">
      <t>フクタントウ</t>
    </rPh>
    <rPh sb="21" eb="23">
      <t>フクスウ</t>
    </rPh>
    <rPh sb="26" eb="28">
      <t>バアイ</t>
    </rPh>
    <rPh sb="29" eb="30">
      <t>フク</t>
    </rPh>
    <rPh sb="30" eb="32">
      <t>タントウ</t>
    </rPh>
    <rPh sb="34" eb="35">
      <t>ラン</t>
    </rPh>
    <rPh sb="36" eb="38">
      <t>キニュウ</t>
    </rPh>
    <phoneticPr fontId="2"/>
  </si>
  <si>
    <t>様式９</t>
    <rPh sb="0" eb="2">
      <t>ヨウシキ</t>
    </rPh>
    <phoneticPr fontId="2"/>
  </si>
  <si>
    <t xml:space="preserve">使 用 教 材 及 び 目 標 資 格 一 覧 表 </t>
    <rPh sb="0" eb="1">
      <t>シ</t>
    </rPh>
    <rPh sb="2" eb="3">
      <t>ヨウ</t>
    </rPh>
    <rPh sb="4" eb="5">
      <t>キョウ</t>
    </rPh>
    <rPh sb="6" eb="7">
      <t>ザイ</t>
    </rPh>
    <rPh sb="8" eb="9">
      <t>オヨ</t>
    </rPh>
    <rPh sb="12" eb="13">
      <t>メ</t>
    </rPh>
    <rPh sb="14" eb="15">
      <t>シルベ</t>
    </rPh>
    <rPh sb="16" eb="17">
      <t>シ</t>
    </rPh>
    <rPh sb="18" eb="19">
      <t>カク</t>
    </rPh>
    <rPh sb="20" eb="21">
      <t>イチ</t>
    </rPh>
    <rPh sb="22" eb="23">
      <t>ラン</t>
    </rPh>
    <rPh sb="24" eb="25">
      <t>オモテ</t>
    </rPh>
    <phoneticPr fontId="2"/>
  </si>
  <si>
    <t>①　公共訓練・求職者支援訓練等の別は、該当する訓練を記入してください。</t>
    <rPh sb="2" eb="4">
      <t>コウキョウ</t>
    </rPh>
    <rPh sb="4" eb="6">
      <t>クンレン</t>
    </rPh>
    <rPh sb="7" eb="9">
      <t>キュウショク</t>
    </rPh>
    <rPh sb="9" eb="10">
      <t>シャ</t>
    </rPh>
    <rPh sb="10" eb="12">
      <t>シエン</t>
    </rPh>
    <rPh sb="12" eb="15">
      <t>クンレントウ</t>
    </rPh>
    <rPh sb="16" eb="17">
      <t>ベツ</t>
    </rPh>
    <rPh sb="19" eb="21">
      <t>ガイトウ</t>
    </rPh>
    <rPh sb="23" eb="25">
      <t>クンレン</t>
    </rPh>
    <rPh sb="26" eb="28">
      <t>キニュウ</t>
    </rPh>
    <phoneticPr fontId="2"/>
  </si>
  <si>
    <t>②　対象者は、「離職者」・「新規学卒者」・「障がい者」など対象者について記入してください。</t>
    <rPh sb="2" eb="4">
      <t>タイショウ</t>
    </rPh>
    <rPh sb="4" eb="5">
      <t>シャ</t>
    </rPh>
    <rPh sb="8" eb="11">
      <t>リショクシャ</t>
    </rPh>
    <rPh sb="14" eb="16">
      <t>シンキ</t>
    </rPh>
    <rPh sb="16" eb="19">
      <t>ガクソツシャ</t>
    </rPh>
    <rPh sb="22" eb="23">
      <t>ショウ</t>
    </rPh>
    <rPh sb="25" eb="26">
      <t>シャ</t>
    </rPh>
    <rPh sb="29" eb="31">
      <t>タイショウ</t>
    </rPh>
    <rPh sb="31" eb="32">
      <t>シャ</t>
    </rPh>
    <rPh sb="36" eb="38">
      <t>キニュウ</t>
    </rPh>
    <phoneticPr fontId="2"/>
  </si>
  <si>
    <t>（参考）</t>
    <rPh sb="1" eb="3">
      <t>サンコウ</t>
    </rPh>
    <phoneticPr fontId="2"/>
  </si>
  <si>
    <t>様式１６－２</t>
    <rPh sb="0" eb="2">
      <t>ヨウシキ</t>
    </rPh>
    <phoneticPr fontId="15"/>
  </si>
  <si>
    <t>様式１６－３</t>
    <rPh sb="0" eb="2">
      <t>ヨウシキ</t>
    </rPh>
    <phoneticPr fontId="15"/>
  </si>
  <si>
    <t>様式１６－４</t>
    <rPh sb="0" eb="2">
      <t>ヨウシキ</t>
    </rPh>
    <phoneticPr fontId="15"/>
  </si>
  <si>
    <t>講師名簿</t>
    <rPh sb="0" eb="2">
      <t>コウシ</t>
    </rPh>
    <rPh sb="2" eb="4">
      <t>メイボ</t>
    </rPh>
    <phoneticPr fontId="15"/>
  </si>
  <si>
    <t>科目担当講師名簿</t>
    <rPh sb="0" eb="2">
      <t>カモク</t>
    </rPh>
    <rPh sb="2" eb="4">
      <t>タントウ</t>
    </rPh>
    <rPh sb="4" eb="6">
      <t>コウシ</t>
    </rPh>
    <rPh sb="6" eb="8">
      <t>メイボ</t>
    </rPh>
    <phoneticPr fontId="2"/>
  </si>
  <si>
    <t>訓練日程</t>
    <rPh sb="0" eb="2">
      <t>クンレン</t>
    </rPh>
    <rPh sb="2" eb="4">
      <t>ニッテイ</t>
    </rPh>
    <phoneticPr fontId="15"/>
  </si>
  <si>
    <t>　□ あり　　</t>
    <phoneticPr fontId="2"/>
  </si>
  <si>
    <t>対応時間　　　□</t>
    <rPh sb="0" eb="2">
      <t>タイオウ</t>
    </rPh>
    <rPh sb="2" eb="4">
      <t>ジカン</t>
    </rPh>
    <phoneticPr fontId="2"/>
  </si>
  <si>
    <t>　□ あり　</t>
    <phoneticPr fontId="2"/>
  </si>
  <si>
    <t>※施設名及び所在地（　　　　　　　　　　　　　　　　　　　　　　　　　　　　　　　　　　　　　　　　　　　　　）</t>
    <rPh sb="1" eb="3">
      <t>シセツ</t>
    </rPh>
    <rPh sb="3" eb="4">
      <t>メイ</t>
    </rPh>
    <rPh sb="4" eb="5">
      <t>オヨ</t>
    </rPh>
    <rPh sb="6" eb="9">
      <t>ショザイチ</t>
    </rPh>
    <phoneticPr fontId="2"/>
  </si>
  <si>
    <t>運　営　状　況　等</t>
    <rPh sb="0" eb="1">
      <t>ウン</t>
    </rPh>
    <rPh sb="2" eb="3">
      <t>エイ</t>
    </rPh>
    <rPh sb="4" eb="5">
      <t>ジョウ</t>
    </rPh>
    <rPh sb="6" eb="7">
      <t>キョウ</t>
    </rPh>
    <rPh sb="8" eb="9">
      <t>トウ</t>
    </rPh>
    <phoneticPr fontId="2"/>
  </si>
  <si>
    <t>　□　受託実績あり</t>
    <rPh sb="3" eb="5">
      <t>ジュタク</t>
    </rPh>
    <rPh sb="5" eb="7">
      <t>ジッセキ</t>
    </rPh>
    <phoneticPr fontId="2"/>
  </si>
  <si>
    <t>□　受託実績なし</t>
    <rPh sb="2" eb="4">
      <t>ジュタク</t>
    </rPh>
    <rPh sb="4" eb="6">
      <t>ジッセキ</t>
    </rPh>
    <phoneticPr fontId="2"/>
  </si>
  <si>
    <t>訓練実施施設名：</t>
    <rPh sb="0" eb="2">
      <t>クンレン</t>
    </rPh>
    <rPh sb="2" eb="4">
      <t>ジッシ</t>
    </rPh>
    <rPh sb="4" eb="6">
      <t>シセツ</t>
    </rPh>
    <rPh sb="6" eb="7">
      <t>メイ</t>
    </rPh>
    <phoneticPr fontId="2"/>
  </si>
  <si>
    <t>オリエン</t>
  </si>
  <si>
    <t>【指導内容及び演習課題について】</t>
    <rPh sb="1" eb="3">
      <t>シドウ</t>
    </rPh>
    <rPh sb="3" eb="5">
      <t>ナイヨウ</t>
    </rPh>
    <rPh sb="5" eb="6">
      <t>オヨ</t>
    </rPh>
    <rPh sb="7" eb="9">
      <t>エンシュウ</t>
    </rPh>
    <rPh sb="9" eb="11">
      <t>カダイ</t>
    </rPh>
    <phoneticPr fontId="2"/>
  </si>
  <si>
    <t>【指導内容の評価方法について】</t>
    <rPh sb="1" eb="3">
      <t>シドウ</t>
    </rPh>
    <rPh sb="3" eb="5">
      <t>ナイヨウ</t>
    </rPh>
    <rPh sb="6" eb="8">
      <t>ヒョウカ</t>
    </rPh>
    <rPh sb="8" eb="10">
      <t>ホウホウ</t>
    </rPh>
    <phoneticPr fontId="2"/>
  </si>
  <si>
    <t>（項目）</t>
    <rPh sb="1" eb="3">
      <t>コウモク</t>
    </rPh>
    <phoneticPr fontId="2"/>
  </si>
  <si>
    <t>受託希望コースと同等コースの受託実績</t>
    <rPh sb="0" eb="2">
      <t>ジュタク</t>
    </rPh>
    <rPh sb="2" eb="4">
      <t>キボウ</t>
    </rPh>
    <rPh sb="8" eb="10">
      <t>ドウトウ</t>
    </rPh>
    <rPh sb="14" eb="16">
      <t>ジュタク</t>
    </rPh>
    <rPh sb="16" eb="18">
      <t>ジッセキ</t>
    </rPh>
    <phoneticPr fontId="2"/>
  </si>
  <si>
    <t>（　　　　　）</t>
    <phoneticPr fontId="2"/>
  </si>
  <si>
    <t>　　　　　　　　（　　　　）</t>
    <phoneticPr fontId="2"/>
  </si>
  <si>
    <t>　　　　　　　　　（　　　　　）</t>
    <phoneticPr fontId="2"/>
  </si>
  <si>
    <t>修了者数</t>
    <rPh sb="0" eb="3">
      <t>シュウリョウシャ</t>
    </rPh>
    <rPh sb="3" eb="4">
      <t>スウ</t>
    </rPh>
    <phoneticPr fontId="2"/>
  </si>
  <si>
    <t>就職者数</t>
    <rPh sb="0" eb="2">
      <t>シュウショク</t>
    </rPh>
    <rPh sb="2" eb="3">
      <t>シャ</t>
    </rPh>
    <rPh sb="3" eb="4">
      <t>スウ</t>
    </rPh>
    <phoneticPr fontId="2"/>
  </si>
  <si>
    <t>※就職率A・Bは、以下の表に数字を入力し算出してください。</t>
    <rPh sb="1" eb="3">
      <t>シュウショク</t>
    </rPh>
    <rPh sb="3" eb="4">
      <t>リツ</t>
    </rPh>
    <rPh sb="9" eb="11">
      <t>イカ</t>
    </rPh>
    <rPh sb="12" eb="13">
      <t>ヒョウ</t>
    </rPh>
    <rPh sb="14" eb="16">
      <t>スウジ</t>
    </rPh>
    <rPh sb="17" eb="19">
      <t>ニュウリョク</t>
    </rPh>
    <rPh sb="20" eb="22">
      <t>サンシュツ</t>
    </rPh>
    <phoneticPr fontId="2"/>
  </si>
  <si>
    <t>中退就職者</t>
    <rPh sb="0" eb="2">
      <t>チュウタイ</t>
    </rPh>
    <rPh sb="2" eb="4">
      <t>シュウショク</t>
    </rPh>
    <rPh sb="4" eb="5">
      <t>シャ</t>
    </rPh>
    <phoneticPr fontId="2"/>
  </si>
  <si>
    <t>就職相談室</t>
    <rPh sb="0" eb="2">
      <t>シュウショク</t>
    </rPh>
    <rPh sb="2" eb="4">
      <t>ソウダン</t>
    </rPh>
    <rPh sb="4" eb="5">
      <t>シツ</t>
    </rPh>
    <phoneticPr fontId="2"/>
  </si>
  <si>
    <t>/　　　　/</t>
    <phoneticPr fontId="2"/>
  </si>
  <si>
    <t>/　　　　/</t>
    <phoneticPr fontId="2"/>
  </si>
  <si>
    <t>/　　　　/</t>
    <phoneticPr fontId="2"/>
  </si>
  <si>
    <t xml:space="preserve">　●障がい者対応施設・設備（トイレ・教室がバリアフリー対応）の有無　　（　有　・　無　） </t>
    <rPh sb="2" eb="3">
      <t>ショウ</t>
    </rPh>
    <rPh sb="5" eb="6">
      <t>シャ</t>
    </rPh>
    <rPh sb="6" eb="8">
      <t>タイオウ</t>
    </rPh>
    <rPh sb="8" eb="10">
      <t>シセツ</t>
    </rPh>
    <rPh sb="11" eb="13">
      <t>セツビ</t>
    </rPh>
    <rPh sb="31" eb="32">
      <t>ユウ</t>
    </rPh>
    <rPh sb="32" eb="33">
      <t>ム</t>
    </rPh>
    <rPh sb="37" eb="38">
      <t>ア</t>
    </rPh>
    <rPh sb="41" eb="42">
      <t>ナ</t>
    </rPh>
    <phoneticPr fontId="2"/>
  </si>
  <si>
    <t xml:space="preserve">　●車いすの走行可能通路幅の有無　　（　有　・　無　） </t>
    <rPh sb="2" eb="3">
      <t>クルマ</t>
    </rPh>
    <rPh sb="6" eb="8">
      <t>ソウコウ</t>
    </rPh>
    <rPh sb="8" eb="10">
      <t>カノウ</t>
    </rPh>
    <rPh sb="10" eb="12">
      <t>ツウロ</t>
    </rPh>
    <rPh sb="12" eb="13">
      <t>ハバ</t>
    </rPh>
    <rPh sb="14" eb="15">
      <t>ユウ</t>
    </rPh>
    <rPh sb="15" eb="16">
      <t>ム</t>
    </rPh>
    <rPh sb="20" eb="21">
      <t>ア</t>
    </rPh>
    <rPh sb="24" eb="25">
      <t>ナ</t>
    </rPh>
    <phoneticPr fontId="2"/>
  </si>
  <si>
    <t>※１人１月当たり</t>
    <rPh sb="1" eb="3">
      <t>ヒトリ</t>
    </rPh>
    <rPh sb="4" eb="5">
      <t>ツキ</t>
    </rPh>
    <rPh sb="5" eb="6">
      <t>ア</t>
    </rPh>
    <phoneticPr fontId="2"/>
  </si>
  <si>
    <t>企業実習実施事業所計画一覧</t>
    <rPh sb="0" eb="2">
      <t>キギョウ</t>
    </rPh>
    <rPh sb="2" eb="4">
      <t>ジッシュウ</t>
    </rPh>
    <rPh sb="4" eb="6">
      <t>ジッシ</t>
    </rPh>
    <rPh sb="6" eb="9">
      <t>ジギョウショ</t>
    </rPh>
    <rPh sb="9" eb="11">
      <t>ケイカク</t>
    </rPh>
    <rPh sb="11" eb="13">
      <t>イチラン</t>
    </rPh>
    <phoneticPr fontId="15"/>
  </si>
  <si>
    <t>企業実習実施事業所の概要等</t>
    <rPh sb="0" eb="2">
      <t>キギョウ</t>
    </rPh>
    <rPh sb="2" eb="4">
      <t>ジッシュウ</t>
    </rPh>
    <rPh sb="4" eb="6">
      <t>ジッシ</t>
    </rPh>
    <rPh sb="6" eb="9">
      <t>ジギョウショ</t>
    </rPh>
    <rPh sb="10" eb="12">
      <t>ガイヨウ</t>
    </rPh>
    <rPh sb="12" eb="13">
      <t>トウ</t>
    </rPh>
    <phoneticPr fontId="15"/>
  </si>
  <si>
    <t>企業実習実施事業所の概要等</t>
    <rPh sb="0" eb="2">
      <t>キギョウ</t>
    </rPh>
    <rPh sb="2" eb="4">
      <t>ジッシュウ</t>
    </rPh>
    <phoneticPr fontId="2"/>
  </si>
  <si>
    <t>企業実習実施事業所計画一覧</t>
    <rPh sb="0" eb="2">
      <t>キギョウ</t>
    </rPh>
    <rPh sb="2" eb="4">
      <t>ジッシュウ</t>
    </rPh>
    <rPh sb="4" eb="6">
      <t>ジッシ</t>
    </rPh>
    <rPh sb="9" eb="11">
      <t>ケイカク</t>
    </rPh>
    <phoneticPr fontId="2"/>
  </si>
  <si>
    <t>担当者名</t>
    <rPh sb="0" eb="3">
      <t>タントウシャ</t>
    </rPh>
    <rPh sb="3" eb="4">
      <t>メイ</t>
    </rPh>
    <phoneticPr fontId="2"/>
  </si>
  <si>
    <t>電話番号</t>
    <rPh sb="0" eb="2">
      <t>デンワ</t>
    </rPh>
    <rPh sb="2" eb="4">
      <t>バンゴウ</t>
    </rPh>
    <phoneticPr fontId="2"/>
  </si>
  <si>
    <t>代表者氏名</t>
    <phoneticPr fontId="2"/>
  </si>
  <si>
    <t>訓練実施
施設名</t>
    <rPh sb="0" eb="2">
      <t>クンレン</t>
    </rPh>
    <rPh sb="2" eb="4">
      <t>ジッシ</t>
    </rPh>
    <rPh sb="5" eb="8">
      <t>シセツメイ</t>
    </rPh>
    <phoneticPr fontId="2"/>
  </si>
  <si>
    <t>換気装置</t>
    <rPh sb="0" eb="2">
      <t>カンキ</t>
    </rPh>
    <rPh sb="2" eb="4">
      <t>ソウチ</t>
    </rPh>
    <phoneticPr fontId="2"/>
  </si>
  <si>
    <t>　□　あり　（　□換気扇　　□　窓　　□　その他（</t>
    <rPh sb="9" eb="12">
      <t>カンキセン</t>
    </rPh>
    <rPh sb="16" eb="17">
      <t>マド</t>
    </rPh>
    <rPh sb="23" eb="24">
      <t>タ</t>
    </rPh>
    <phoneticPr fontId="2"/>
  </si>
  <si>
    <t>プリンター</t>
    <phoneticPr fontId="2"/>
  </si>
  <si>
    <t>レーザープリンター　　(　　　　　　）人に1台</t>
    <rPh sb="19" eb="20">
      <t>ニン</t>
    </rPh>
    <rPh sb="22" eb="23">
      <t>ダイ</t>
    </rPh>
    <phoneticPr fontId="2"/>
  </si>
  <si>
    <t>□ レーザープリンター以外　　(　　　　　　　　　　　）人に１台</t>
    <rPh sb="11" eb="13">
      <t>イガイ</t>
    </rPh>
    <rPh sb="28" eb="29">
      <t>ニン</t>
    </rPh>
    <rPh sb="31" eb="32">
      <t>ダイ</t>
    </rPh>
    <phoneticPr fontId="2"/>
  </si>
  <si>
    <t>選考場所の確保</t>
    <rPh sb="0" eb="2">
      <t>センコウ</t>
    </rPh>
    <rPh sb="2" eb="4">
      <t>バショ</t>
    </rPh>
    <rPh sb="5" eb="7">
      <t>カクホ</t>
    </rPh>
    <phoneticPr fontId="2"/>
  </si>
  <si>
    <t>1時限</t>
    <rPh sb="1" eb="3">
      <t>ジゲン</t>
    </rPh>
    <phoneticPr fontId="2"/>
  </si>
  <si>
    <t>2時限</t>
    <rPh sb="1" eb="3">
      <t>ジゲン</t>
    </rPh>
    <phoneticPr fontId="2"/>
  </si>
  <si>
    <t>3時限</t>
    <rPh sb="1" eb="3">
      <t>ジゲン</t>
    </rPh>
    <phoneticPr fontId="2"/>
  </si>
  <si>
    <t>4時限</t>
    <rPh sb="1" eb="3">
      <t>ジゲン</t>
    </rPh>
    <phoneticPr fontId="2"/>
  </si>
  <si>
    <t>5時限</t>
    <rPh sb="1" eb="3">
      <t>ジゲン</t>
    </rPh>
    <phoneticPr fontId="2"/>
  </si>
  <si>
    <t>6時限</t>
    <rPh sb="1" eb="3">
      <t>ジゲン</t>
    </rPh>
    <phoneticPr fontId="2"/>
  </si>
  <si>
    <t>7時限</t>
    <rPh sb="1" eb="3">
      <t>ジゲン</t>
    </rPh>
    <phoneticPr fontId="2"/>
  </si>
  <si>
    <t>　教　材　名</t>
    <rPh sb="1" eb="2">
      <t>キョウ</t>
    </rPh>
    <rPh sb="3" eb="4">
      <t>ザイ</t>
    </rPh>
    <rPh sb="5" eb="6">
      <t>メイ</t>
    </rPh>
    <phoneticPr fontId="2"/>
  </si>
  <si>
    <t>④　就職率A＝（修了就職者数＋中退就職者数）/（修了者数＋中退就職者数）×１００により算出してください。</t>
    <rPh sb="8" eb="10">
      <t>シュウリョウ</t>
    </rPh>
    <phoneticPr fontId="2"/>
  </si>
  <si>
    <t>⑥　合計は、該当コースの全体の人数でそれぞれの就職率を算出したください。</t>
    <rPh sb="2" eb="4">
      <t>ゴウケイ</t>
    </rPh>
    <rPh sb="6" eb="8">
      <t>ガイトウ</t>
    </rPh>
    <rPh sb="12" eb="14">
      <t>ゼンタイ</t>
    </rPh>
    <rPh sb="15" eb="17">
      <t>ニンズウ</t>
    </rPh>
    <rPh sb="23" eb="25">
      <t>シュウショク</t>
    </rPh>
    <rPh sb="25" eb="26">
      <t>リツ</t>
    </rPh>
    <rPh sb="27" eb="29">
      <t>サンシュツ</t>
    </rPh>
    <phoneticPr fontId="2"/>
  </si>
  <si>
    <t>③　障がい者と混合のコースは、「離職者」と「障がい者」を別の行に分けて記入してください。</t>
    <rPh sb="2" eb="3">
      <t>ショウ</t>
    </rPh>
    <rPh sb="5" eb="6">
      <t>シャ</t>
    </rPh>
    <rPh sb="7" eb="9">
      <t>コンゴウ</t>
    </rPh>
    <rPh sb="16" eb="19">
      <t>リショクシャ</t>
    </rPh>
    <rPh sb="22" eb="23">
      <t>ショウ</t>
    </rPh>
    <rPh sb="25" eb="26">
      <t>シャ</t>
    </rPh>
    <rPh sb="28" eb="29">
      <t>ベツ</t>
    </rPh>
    <rPh sb="30" eb="31">
      <t>ギョウ</t>
    </rPh>
    <rPh sb="32" eb="33">
      <t>ワ</t>
    </rPh>
    <rPh sb="35" eb="37">
      <t>キニュウ</t>
    </rPh>
    <phoneticPr fontId="2"/>
  </si>
  <si>
    <t>講師の勤務形態について該当する方に〇をつけてください。</t>
    <rPh sb="0" eb="2">
      <t>コウシ</t>
    </rPh>
    <rPh sb="3" eb="5">
      <t>キンム</t>
    </rPh>
    <rPh sb="5" eb="7">
      <t>ケイタイ</t>
    </rPh>
    <rPh sb="11" eb="13">
      <t>ガイトウ</t>
    </rPh>
    <rPh sb="15" eb="16">
      <t>ホウ</t>
    </rPh>
    <phoneticPr fontId="2"/>
  </si>
  <si>
    <t xml:space="preserve">【受入事業所情報】                                     </t>
    <rPh sb="1" eb="3">
      <t>ウケイレ</t>
    </rPh>
    <rPh sb="3" eb="5">
      <t>ジギョウ</t>
    </rPh>
    <rPh sb="5" eb="6">
      <t>ショ</t>
    </rPh>
    <rPh sb="6" eb="8">
      <t>ジョウホウ</t>
    </rPh>
    <phoneticPr fontId="2"/>
  </si>
  <si>
    <t>受入事業所名</t>
    <rPh sb="0" eb="2">
      <t>ウケイレ</t>
    </rPh>
    <rPh sb="2" eb="4">
      <t>ジギョウ</t>
    </rPh>
    <rPh sb="4" eb="5">
      <t>ショ</t>
    </rPh>
    <rPh sb="5" eb="6">
      <t>メイ</t>
    </rPh>
    <phoneticPr fontId="2"/>
  </si>
  <si>
    <t>訓練実施運営体制</t>
    <phoneticPr fontId="2"/>
  </si>
  <si>
    <t>役　職</t>
    <rPh sb="0" eb="1">
      <t>ヤク</t>
    </rPh>
    <rPh sb="2" eb="3">
      <t>ショク</t>
    </rPh>
    <phoneticPr fontId="2"/>
  </si>
  <si>
    <t>※事務担当者は、訓練受講状況等をお問い合わせする際に、確実に対応できる方を記入してください。</t>
    <phoneticPr fontId="2"/>
  </si>
  <si>
    <t>氏　名</t>
    <phoneticPr fontId="2"/>
  </si>
  <si>
    <t>氏　名</t>
    <phoneticPr fontId="2"/>
  </si>
  <si>
    <t>　　　　　　　　　時　　　　分　から　　　時　　　　分</t>
    <phoneticPr fontId="2"/>
  </si>
  <si>
    <t>〒　　　　－</t>
    <phoneticPr fontId="2"/>
  </si>
  <si>
    <t>〒　　　　－</t>
    <phoneticPr fontId="2"/>
  </si>
  <si>
    <t>離職者等再就職訓練(知識等習得コース（託児サービス付加コース))業務</t>
    <rPh sb="0" eb="9">
      <t>リ</t>
    </rPh>
    <rPh sb="10" eb="12">
      <t>チシキ</t>
    </rPh>
    <rPh sb="12" eb="13">
      <t>トウ</t>
    </rPh>
    <rPh sb="13" eb="15">
      <t>シュウトク</t>
    </rPh>
    <rPh sb="19" eb="21">
      <t>タクジ</t>
    </rPh>
    <rPh sb="25" eb="27">
      <t>フカ</t>
    </rPh>
    <rPh sb="32" eb="34">
      <t>ギョウム</t>
    </rPh>
    <phoneticPr fontId="2"/>
  </si>
  <si>
    <t>離職者等再就職訓練(日本版デュアルシステムコース)業務</t>
    <rPh sb="0" eb="9">
      <t>リ</t>
    </rPh>
    <rPh sb="10" eb="12">
      <t>ニホン</t>
    </rPh>
    <rPh sb="12" eb="13">
      <t>バン</t>
    </rPh>
    <rPh sb="25" eb="27">
      <t>ギョウム</t>
    </rPh>
    <phoneticPr fontId="2"/>
  </si>
  <si>
    <t>障がい者委託訓練（知識・技能習得訓練コース）業務</t>
    <rPh sb="0" eb="1">
      <t>ショウ</t>
    </rPh>
    <rPh sb="3" eb="4">
      <t>シャ</t>
    </rPh>
    <rPh sb="4" eb="6">
      <t>イタク</t>
    </rPh>
    <rPh sb="6" eb="8">
      <t>クンレン</t>
    </rPh>
    <rPh sb="9" eb="11">
      <t>チシキ</t>
    </rPh>
    <rPh sb="12" eb="14">
      <t>ギノウ</t>
    </rPh>
    <rPh sb="14" eb="16">
      <t>シュウトク</t>
    </rPh>
    <rPh sb="16" eb="18">
      <t>クンレン</t>
    </rPh>
    <rPh sb="22" eb="24">
      <t>ギョウム</t>
    </rPh>
    <phoneticPr fontId="2"/>
  </si>
  <si>
    <t>費用見積書　　離職者等再就職訓練（知識等習得コース（託児サービス付加コース））業務</t>
    <rPh sb="0" eb="2">
      <t>ヒヨウ</t>
    </rPh>
    <rPh sb="2" eb="4">
      <t>ミツ</t>
    </rPh>
    <rPh sb="4" eb="5">
      <t>ショ</t>
    </rPh>
    <rPh sb="7" eb="16">
      <t>リ</t>
    </rPh>
    <rPh sb="17" eb="19">
      <t>チシキ</t>
    </rPh>
    <rPh sb="19" eb="20">
      <t>トウ</t>
    </rPh>
    <rPh sb="20" eb="22">
      <t>シュウトク</t>
    </rPh>
    <rPh sb="26" eb="28">
      <t>タクジ</t>
    </rPh>
    <rPh sb="32" eb="34">
      <t>フカ</t>
    </rPh>
    <rPh sb="39" eb="41">
      <t>ギョウム</t>
    </rPh>
    <phoneticPr fontId="2"/>
  </si>
  <si>
    <t>費用見積書　離職者等再就職訓練（日本版デュアルシステムコース）業務</t>
    <rPh sb="0" eb="2">
      <t>ヒヨウ</t>
    </rPh>
    <rPh sb="2" eb="4">
      <t>ミツ</t>
    </rPh>
    <rPh sb="4" eb="5">
      <t>ショ</t>
    </rPh>
    <rPh sb="6" eb="15">
      <t>リ</t>
    </rPh>
    <rPh sb="16" eb="19">
      <t>ニホンバン</t>
    </rPh>
    <rPh sb="31" eb="33">
      <t>ギョウム</t>
    </rPh>
    <phoneticPr fontId="2"/>
  </si>
  <si>
    <t>※児童１人１月当たり</t>
    <rPh sb="1" eb="3">
      <t>ジドウ</t>
    </rPh>
    <rPh sb="3" eb="5">
      <t>ヒトリ</t>
    </rPh>
    <rPh sb="6" eb="7">
      <t>ツキ</t>
    </rPh>
    <rPh sb="7" eb="8">
      <t>ア</t>
    </rPh>
    <phoneticPr fontId="2"/>
  </si>
  <si>
    <t>訓練実施施設名</t>
    <rPh sb="0" eb="2">
      <t>クンレン</t>
    </rPh>
    <rPh sb="2" eb="4">
      <t>ジッシ</t>
    </rPh>
    <rPh sb="4" eb="6">
      <t>シセツ</t>
    </rPh>
    <rPh sb="6" eb="7">
      <t>メイ</t>
    </rPh>
    <phoneticPr fontId="2"/>
  </si>
  <si>
    <t>注）提出する際は。就職率のセルの文字を黒に直してください。</t>
    <rPh sb="0" eb="1">
      <t>チュウ</t>
    </rPh>
    <rPh sb="2" eb="4">
      <t>テイシュツ</t>
    </rPh>
    <rPh sb="6" eb="7">
      <t>サイ</t>
    </rPh>
    <rPh sb="9" eb="11">
      <t>シュウショク</t>
    </rPh>
    <rPh sb="11" eb="12">
      <t>リツ</t>
    </rPh>
    <rPh sb="16" eb="18">
      <t>モジ</t>
    </rPh>
    <rPh sb="19" eb="20">
      <t>クロ</t>
    </rPh>
    <rPh sb="21" eb="22">
      <t>ナオ</t>
    </rPh>
    <phoneticPr fontId="2"/>
  </si>
  <si>
    <t>学科時間</t>
    <rPh sb="0" eb="2">
      <t>ガッカ</t>
    </rPh>
    <rPh sb="2" eb="4">
      <t>ジカン</t>
    </rPh>
    <phoneticPr fontId="2"/>
  </si>
  <si>
    <t>総実技時間</t>
    <rPh sb="0" eb="1">
      <t>ソウ</t>
    </rPh>
    <rPh sb="1" eb="3">
      <t>ジツギ</t>
    </rPh>
    <rPh sb="3" eb="5">
      <t>ジカン</t>
    </rPh>
    <phoneticPr fontId="2"/>
  </si>
  <si>
    <t>総学科時間</t>
    <rPh sb="0" eb="1">
      <t>ソウ</t>
    </rPh>
    <rPh sb="1" eb="3">
      <t>ガッカ</t>
    </rPh>
    <rPh sb="3" eb="5">
      <t>ジカン</t>
    </rPh>
    <phoneticPr fontId="2"/>
  </si>
  <si>
    <t>イス</t>
    <phoneticPr fontId="2"/>
  </si>
  <si>
    <t>受験料（円）</t>
    <rPh sb="0" eb="2">
      <t>ジュケン</t>
    </rPh>
    <rPh sb="2" eb="3">
      <t>リョウ</t>
    </rPh>
    <rPh sb="4" eb="5">
      <t>エン</t>
    </rPh>
    <phoneticPr fontId="2"/>
  </si>
  <si>
    <t>（　　　）</t>
    <phoneticPr fontId="2"/>
  </si>
  <si>
    <t>　　　　　　　　　　　　　　　　　　　（　　　　）　</t>
    <phoneticPr fontId="2"/>
  </si>
  <si>
    <t>費用見積書　障がい者委託訓練（知識・技能習得訓練コース）業務</t>
    <rPh sb="0" eb="2">
      <t>ヒヨウ</t>
    </rPh>
    <rPh sb="2" eb="4">
      <t>ミツ</t>
    </rPh>
    <rPh sb="4" eb="5">
      <t>ショ</t>
    </rPh>
    <rPh sb="6" eb="7">
      <t>ショウ</t>
    </rPh>
    <rPh sb="9" eb="10">
      <t>シャ</t>
    </rPh>
    <rPh sb="10" eb="12">
      <t>イタク</t>
    </rPh>
    <rPh sb="12" eb="14">
      <t>クンレン</t>
    </rPh>
    <rPh sb="15" eb="17">
      <t>チシキ</t>
    </rPh>
    <rPh sb="18" eb="20">
      <t>ギノウ</t>
    </rPh>
    <rPh sb="20" eb="22">
      <t>シュウトク</t>
    </rPh>
    <rPh sb="22" eb="24">
      <t>クンレン</t>
    </rPh>
    <rPh sb="28" eb="30">
      <t>ギョウム</t>
    </rPh>
    <phoneticPr fontId="2"/>
  </si>
  <si>
    <t>実施可能　　　　　最大人数</t>
    <rPh sb="0" eb="2">
      <t>ジッシ</t>
    </rPh>
    <phoneticPr fontId="2"/>
  </si>
  <si>
    <t>実施可能　　　　　　最少人数</t>
    <rPh sb="0" eb="2">
      <t>ジッシ</t>
    </rPh>
    <phoneticPr fontId="2"/>
  </si>
  <si>
    <t>訓練実施施設　　　　　　　　　　　　　　　　　　　　　　　　　　　　　　　　　　　　　　　(所在地）
（教室名）</t>
    <rPh sb="52" eb="54">
      <t>キョウシツ</t>
    </rPh>
    <rPh sb="54" eb="55">
      <t>メイ</t>
    </rPh>
    <phoneticPr fontId="2"/>
  </si>
  <si>
    <t>訓練　　　　　　　　　　開始日</t>
    <rPh sb="12" eb="14">
      <t>カイシ</t>
    </rPh>
    <rPh sb="14" eb="15">
      <t>ヒ</t>
    </rPh>
    <phoneticPr fontId="2"/>
  </si>
  <si>
    <r>
      <t>　使用教室総面積を</t>
    </r>
    <r>
      <rPr>
        <u/>
        <sz val="9"/>
        <color indexed="8"/>
        <rFont val="ＭＳ Ｐゴシック"/>
        <family val="3"/>
      </rPr>
      <t>定員</t>
    </r>
    <r>
      <rPr>
        <sz val="9"/>
        <color indexed="8"/>
        <rFont val="ＭＳ Ｐゴシック"/>
        <family val="3"/>
      </rPr>
      <t>で除した数値</t>
    </r>
    <rPh sb="1" eb="3">
      <t>シヨウ</t>
    </rPh>
    <rPh sb="3" eb="5">
      <t>キョウシツ</t>
    </rPh>
    <rPh sb="5" eb="8">
      <t>ソウメンセキ</t>
    </rPh>
    <rPh sb="9" eb="11">
      <t>テイイン</t>
    </rPh>
    <rPh sb="11" eb="13">
      <t>オオニンズウ</t>
    </rPh>
    <rPh sb="12" eb="13">
      <t>ジョ</t>
    </rPh>
    <rPh sb="15" eb="17">
      <t>スウチ</t>
    </rPh>
    <phoneticPr fontId="2"/>
  </si>
  <si>
    <t>机、イス</t>
    <rPh sb="0" eb="1">
      <t>ツクエ</t>
    </rPh>
    <phoneticPr fontId="2"/>
  </si>
  <si>
    <t>)㎡</t>
    <phoneticPr fontId="2"/>
  </si>
  <si>
    <t>ビデオプロジェクター　等</t>
    <rPh sb="11" eb="12">
      <t>トウ</t>
    </rPh>
    <phoneticPr fontId="2"/>
  </si>
  <si>
    <t>ある場合は、イスの数を記入すること。</t>
    <rPh sb="2" eb="4">
      <t>バアイ</t>
    </rPh>
    <rPh sb="9" eb="10">
      <t>カズ</t>
    </rPh>
    <rPh sb="11" eb="13">
      <t>キニュウ</t>
    </rPh>
    <phoneticPr fontId="2"/>
  </si>
  <si>
    <t>経歴には、担当科目の訓練内容に関する職務履歴、講師としての実績履歴及び期間を記入してください。</t>
    <rPh sb="0" eb="2">
      <t>ケイレキ</t>
    </rPh>
    <rPh sb="5" eb="7">
      <t>タントウ</t>
    </rPh>
    <rPh sb="7" eb="9">
      <t>カモク</t>
    </rPh>
    <rPh sb="10" eb="12">
      <t>クンレン</t>
    </rPh>
    <rPh sb="12" eb="14">
      <t>ナイヨウ</t>
    </rPh>
    <rPh sb="15" eb="16">
      <t>カン</t>
    </rPh>
    <rPh sb="18" eb="20">
      <t>ショクム</t>
    </rPh>
    <rPh sb="20" eb="22">
      <t>リレキ</t>
    </rPh>
    <rPh sb="23" eb="25">
      <t>コウシ</t>
    </rPh>
    <rPh sb="29" eb="31">
      <t>ジッセキ</t>
    </rPh>
    <rPh sb="31" eb="33">
      <t>リレキ</t>
    </rPh>
    <rPh sb="33" eb="34">
      <t>オヨ</t>
    </rPh>
    <rPh sb="35" eb="37">
      <t>キカン</t>
    </rPh>
    <rPh sb="38" eb="40">
      <t>キニュウ</t>
    </rPh>
    <phoneticPr fontId="2"/>
  </si>
  <si>
    <t>② 科目毎主担当講師（その科目を主に指導する者）、副担当講師（主担当講師をの代理、補助となる者）を</t>
    <rPh sb="2" eb="4">
      <t>カモク</t>
    </rPh>
    <rPh sb="4" eb="5">
      <t>ゴト</t>
    </rPh>
    <rPh sb="5" eb="8">
      <t>シュタントウ</t>
    </rPh>
    <rPh sb="13" eb="15">
      <t>カモク</t>
    </rPh>
    <rPh sb="16" eb="17">
      <t>シュ</t>
    </rPh>
    <rPh sb="18" eb="20">
      <t>シドウ</t>
    </rPh>
    <rPh sb="22" eb="23">
      <t>モノ</t>
    </rPh>
    <rPh sb="25" eb="28">
      <t>フクタントウ</t>
    </rPh>
    <rPh sb="31" eb="34">
      <t>シュタントウ</t>
    </rPh>
    <rPh sb="34" eb="36">
      <t>コウシ</t>
    </rPh>
    <rPh sb="38" eb="40">
      <t>ダイリ</t>
    </rPh>
    <rPh sb="41" eb="43">
      <t>ホジョ</t>
    </rPh>
    <rPh sb="46" eb="47">
      <t>モノ</t>
    </rPh>
    <phoneticPr fontId="2"/>
  </si>
  <si>
    <t>　　なお、26年度より就職者数には「日雇」を含みません。</t>
    <rPh sb="7" eb="9">
      <t>ネンド</t>
    </rPh>
    <rPh sb="11" eb="14">
      <t>シュウショクシャ</t>
    </rPh>
    <rPh sb="14" eb="15">
      <t>スウ</t>
    </rPh>
    <rPh sb="18" eb="20">
      <t>ヒヤト</t>
    </rPh>
    <rPh sb="22" eb="23">
      <t>フク</t>
    </rPh>
    <phoneticPr fontId="2"/>
  </si>
  <si>
    <t>金　額（外税）</t>
    <rPh sb="0" eb="1">
      <t>キン</t>
    </rPh>
    <rPh sb="2" eb="3">
      <t>ガク</t>
    </rPh>
    <rPh sb="4" eb="6">
      <t>ソトゼイ</t>
    </rPh>
    <phoneticPr fontId="2"/>
  </si>
  <si>
    <t>8時限</t>
    <rPh sb="1" eb="3">
      <t>ジゲン</t>
    </rPh>
    <phoneticPr fontId="2"/>
  </si>
  <si>
    <t>【履歴書・職務経歴等の作成の指導について】</t>
    <rPh sb="1" eb="4">
      <t>リレキショ</t>
    </rPh>
    <rPh sb="5" eb="7">
      <t>ショクム</t>
    </rPh>
    <rPh sb="7" eb="9">
      <t>ケイレキ</t>
    </rPh>
    <rPh sb="9" eb="10">
      <t>トウ</t>
    </rPh>
    <rPh sb="11" eb="13">
      <t>サクセイ</t>
    </rPh>
    <rPh sb="14" eb="16">
      <t>シドウ</t>
    </rPh>
    <phoneticPr fontId="2"/>
  </si>
  <si>
    <t>【面接指導について】</t>
    <phoneticPr fontId="2"/>
  </si>
  <si>
    <t>【キャリアプラン考察、キャリアカウンセリング、ジョブ・カードの作成支援について】</t>
    <phoneticPr fontId="2"/>
  </si>
  <si>
    <t>【求人情報の提供について】</t>
    <phoneticPr fontId="2"/>
  </si>
  <si>
    <t>【求人開拓・職業紹介（職業紹介の届出または許可を受けている場合に限る）について】</t>
    <phoneticPr fontId="2"/>
  </si>
  <si>
    <t>【訓練修了後の就職活動支援について】</t>
    <phoneticPr fontId="2"/>
  </si>
  <si>
    <t>【その他、業界セミナー、イベント等の案内など、就職を支援するための取組みについて】</t>
    <phoneticPr fontId="2"/>
  </si>
  <si>
    <t>様式　３－１</t>
    <rPh sb="0" eb="2">
      <t>ヨウシキ</t>
    </rPh>
    <phoneticPr fontId="2"/>
  </si>
  <si>
    <t>様式　３－２</t>
    <rPh sb="0" eb="2">
      <t>ヨウシキ</t>
    </rPh>
    <phoneticPr fontId="2"/>
  </si>
  <si>
    <t>１　私は、次に掲げる条件を全て満たす者であることを確約します。</t>
    <rPh sb="2" eb="3">
      <t>ワタシ</t>
    </rPh>
    <rPh sb="5" eb="6">
      <t>ツギ</t>
    </rPh>
    <rPh sb="7" eb="8">
      <t>カカ</t>
    </rPh>
    <rPh sb="10" eb="12">
      <t>ジョウケン</t>
    </rPh>
    <rPh sb="13" eb="14">
      <t>スベ</t>
    </rPh>
    <rPh sb="15" eb="16">
      <t>ミ</t>
    </rPh>
    <rPh sb="18" eb="19">
      <t>モノ</t>
    </rPh>
    <rPh sb="25" eb="27">
      <t>カクヤク</t>
    </rPh>
    <phoneticPr fontId="2"/>
  </si>
  <si>
    <t>（１）</t>
    <phoneticPr fontId="2"/>
  </si>
  <si>
    <t>　福島県内に事業所又は営業所を有している者であること。</t>
    <phoneticPr fontId="2"/>
  </si>
  <si>
    <t>　地方自治法施行令（昭和２２年政令第１６号）第１６７条の４の規定に該当しない者であること。</t>
    <phoneticPr fontId="2"/>
  </si>
  <si>
    <t>（２）</t>
    <phoneticPr fontId="2"/>
  </si>
  <si>
    <t>（３）</t>
    <phoneticPr fontId="2"/>
  </si>
  <si>
    <t>（４）</t>
  </si>
  <si>
    <t>（５）</t>
  </si>
  <si>
    <t>（６）</t>
    <phoneticPr fontId="2"/>
  </si>
  <si>
    <t>　企画提案した訓練科が、訓練計画で定めた実施場所で実施できること。</t>
    <phoneticPr fontId="2"/>
  </si>
  <si>
    <t>（７）</t>
    <phoneticPr fontId="2"/>
  </si>
  <si>
    <t>（８）</t>
  </si>
  <si>
    <t>ア</t>
    <phoneticPr fontId="2"/>
  </si>
  <si>
    <t>ウ</t>
    <phoneticPr fontId="2"/>
  </si>
  <si>
    <t>エ</t>
    <phoneticPr fontId="2"/>
  </si>
  <si>
    <t>　災害時等における避難経路が確保されていること。</t>
    <phoneticPr fontId="2"/>
  </si>
  <si>
    <t>オ</t>
    <phoneticPr fontId="2"/>
  </si>
  <si>
    <t>カ</t>
    <phoneticPr fontId="2"/>
  </si>
  <si>
    <t>　カリキュラムにパソコンを使用する内容が含まれる場合は、次の要件を満たしていること。</t>
    <phoneticPr fontId="2"/>
  </si>
  <si>
    <t>キ</t>
    <phoneticPr fontId="2"/>
  </si>
  <si>
    <t>①　パソコンについては、１人１台の割合で設置されていること。</t>
    <phoneticPr fontId="2"/>
  </si>
  <si>
    <t>②　ソフトウエアについて使用許諾契約に基づき、適正に使用できるものであること。</t>
    <phoneticPr fontId="2"/>
  </si>
  <si>
    <t>⑤　パソコンを使用する教室は、ＯＡ対応フロア又はパソコンの配線が固定され、安全措置が執られていること。</t>
    <phoneticPr fontId="2"/>
  </si>
  <si>
    <t>⑧　ＬＡＮシステムが構築されていること（ただし、医療事務・介護系訓練を除く。）。</t>
    <phoneticPr fontId="2"/>
  </si>
  <si>
    <t>⑨　全てのパソコンがインターネットに接続できること（ただし、医療事務・介護系訓練を除く。）。</t>
    <phoneticPr fontId="2"/>
  </si>
  <si>
    <t>　介護系訓練においては、訓練の内容が福島県介護職員初任者研修事業実施要綱を満たし、かつ、福島県知事の承認を受けたものであること、または、承認を受ける見込みであること。</t>
    <phoneticPr fontId="2"/>
  </si>
  <si>
    <t>ク</t>
    <phoneticPr fontId="2"/>
  </si>
  <si>
    <t>（９）</t>
    <phoneticPr fontId="2"/>
  </si>
  <si>
    <t>　職業訓練を効果的に指導できる専門知識、能力、経験を有する講師が、十分確保されていること。具体的には次の要件を満たしていること。</t>
    <phoneticPr fontId="2"/>
  </si>
  <si>
    <t>　職業訓練業務を適切に運営できる組織体制を備えており、実施を行うために必要な教室、設備、備品等を所有又は賃貸借契約等により常時使用できる状態であること。具体的には次の要件を満たしていること。</t>
    <phoneticPr fontId="2"/>
  </si>
  <si>
    <t>　また、障がい者委託訓練事業の訓練に関しては、障がい者を対象に教育訓練の経験を有し、職業訓練の適切な指導が可能であると認められる者であることが望ましい。</t>
    <phoneticPr fontId="2"/>
  </si>
  <si>
    <t>(10）</t>
    <phoneticPr fontId="2"/>
  </si>
  <si>
    <t>イ</t>
    <phoneticPr fontId="2"/>
  </si>
  <si>
    <t>(11）</t>
    <phoneticPr fontId="2"/>
  </si>
  <si>
    <t>　次のいずれの項目にも該当しない者であること。</t>
    <phoneticPr fontId="2"/>
  </si>
  <si>
    <t>　委託訓練を実施するに当たり、個人情報を取り扱う際には、個人の権利、利益を侵害することが無いよう、その適正な管理を行う情報管理者が訓練実施施設ごとに配置されていること。</t>
    <phoneticPr fontId="2"/>
  </si>
  <si>
    <t>(12）</t>
    <phoneticPr fontId="2"/>
  </si>
  <si>
    <t>記入日</t>
    <rPh sb="0" eb="2">
      <t>キニュウ</t>
    </rPh>
    <rPh sb="2" eb="3">
      <t>ビ</t>
    </rPh>
    <phoneticPr fontId="2"/>
  </si>
  <si>
    <t>所在地</t>
    <phoneticPr fontId="2"/>
  </si>
  <si>
    <t>様式　３－３</t>
    <rPh sb="0" eb="2">
      <t>ヨウシキ</t>
    </rPh>
    <phoneticPr fontId="2"/>
  </si>
  <si>
    <t>暴力団等反社会的勢力でないことの表明・確約に関する同意書</t>
    <phoneticPr fontId="2"/>
  </si>
  <si>
    <t>　私は、暴力団、暴力団員、暴力団関係企業、その他これらに準ずる者（暴力団員でなくなった日から５年を経過しない者）（以下これらを「暴力団員等」という。）に該当しないこと及び次の各号のいずれにも該当しないことを表明し、かつ将来にわたっても該当しないことを確約します。</t>
    <phoneticPr fontId="2"/>
  </si>
  <si>
    <t>　暴力団員等が経営を支配していると認められる関係を有すること。</t>
    <phoneticPr fontId="2"/>
  </si>
  <si>
    <t>　暴力団員等が経営に実質的に関与していると認められる関係を有すること。</t>
    <phoneticPr fontId="2"/>
  </si>
  <si>
    <t>　暴力団員等に対して資金等を提供し、または便宜を供与するなどの関与をしていると認められる関係を有すること。</t>
    <phoneticPr fontId="2"/>
  </si>
  <si>
    <t>　役員又は経営に実質的に関与している者が暴力団員等と社会的に非難されるべき関係を有すること。</t>
    <phoneticPr fontId="2"/>
  </si>
  <si>
    <t>　私は、自らまたは第三者を利用して次の各号の一にでも該当する行為を行わないことを確約します。</t>
    <phoneticPr fontId="2"/>
  </si>
  <si>
    <t>　暴力的な要求行為</t>
    <phoneticPr fontId="2"/>
  </si>
  <si>
    <t>　法的な責任を超えた不当な要求行為</t>
    <phoneticPr fontId="2"/>
  </si>
  <si>
    <t>　取引に関して、脅迫的な言動をし、または暴力を用いる行為</t>
    <phoneticPr fontId="2"/>
  </si>
  <si>
    <t>　風説を流布し、偽計を用いまたは威力を用いて福島県の信用を毀損し、または福島県の業務を妨害する行為</t>
    <phoneticPr fontId="2"/>
  </si>
  <si>
    <t>　私は、暴力団員等もしくは第１項各号のいずれかに該当し、もしくは前項各号のいずれかに該当する行為をし、または第１項の規定に基づく表明・確約に関して虚偽の申告をしたことが判明し、私との取引を継続することが不適切である場合には、私は福島県から請求があり次第、福島県に対する一切の債務の期限の利益を失い、直ちに債務を弁償します。</t>
    <phoneticPr fontId="2"/>
  </si>
  <si>
    <t>　上記に関して不法行為があった場合は法的措置（民事・刑事）を講じられても構いません。</t>
    <phoneticPr fontId="2"/>
  </si>
  <si>
    <t>1</t>
    <phoneticPr fontId="2"/>
  </si>
  <si>
    <t>２</t>
    <phoneticPr fontId="2"/>
  </si>
  <si>
    <t>３</t>
    <phoneticPr fontId="2"/>
  </si>
  <si>
    <t>４</t>
    <phoneticPr fontId="2"/>
  </si>
  <si>
    <t>５</t>
    <phoneticPr fontId="2"/>
  </si>
  <si>
    <t>事業所名</t>
    <rPh sb="0" eb="3">
      <t>ジギョウショ</t>
    </rPh>
    <rPh sb="3" eb="4">
      <t>ナ</t>
    </rPh>
    <phoneticPr fontId="2"/>
  </si>
  <si>
    <t>役　員　一　覧</t>
    <rPh sb="0" eb="1">
      <t>ヤク</t>
    </rPh>
    <rPh sb="2" eb="3">
      <t>イン</t>
    </rPh>
    <rPh sb="4" eb="5">
      <t>イチ</t>
    </rPh>
    <rPh sb="6" eb="7">
      <t>ラン</t>
    </rPh>
    <phoneticPr fontId="2"/>
  </si>
  <si>
    <t>役職名</t>
    <rPh sb="0" eb="2">
      <t>ヤクショク</t>
    </rPh>
    <rPh sb="2" eb="3">
      <t>ナ</t>
    </rPh>
    <phoneticPr fontId="2"/>
  </si>
  <si>
    <t>（フリガナ）</t>
    <phoneticPr fontId="2"/>
  </si>
  <si>
    <t>住　　所</t>
    <rPh sb="0" eb="1">
      <t>ジュウ</t>
    </rPh>
    <rPh sb="3" eb="4">
      <t>ショ</t>
    </rPh>
    <phoneticPr fontId="2"/>
  </si>
  <si>
    <t>生年月日</t>
    <rPh sb="0" eb="2">
      <t>セイネン</t>
    </rPh>
    <rPh sb="2" eb="4">
      <t>ガッピ</t>
    </rPh>
    <phoneticPr fontId="2"/>
  </si>
  <si>
    <t>性別</t>
    <rPh sb="0" eb="2">
      <t>セイベツ</t>
    </rPh>
    <phoneticPr fontId="2"/>
  </si>
  <si>
    <t>氏　　名</t>
    <rPh sb="0" eb="1">
      <t>シ</t>
    </rPh>
    <rPh sb="3" eb="4">
      <t>メイ</t>
    </rPh>
    <phoneticPr fontId="2"/>
  </si>
  <si>
    <t>様式　３－４</t>
    <rPh sb="0" eb="2">
      <t>ヨウシキ</t>
    </rPh>
    <phoneticPr fontId="2"/>
  </si>
  <si>
    <t>　貴職において必要と判断した場合に、様式３－４「役員一覧」等により提出する当方の個人情報を警察に提供し、表明・確約事項を確認することについて同意します。</t>
    <rPh sb="18" eb="20">
      <t>ヨウシキ</t>
    </rPh>
    <phoneticPr fontId="2"/>
  </si>
  <si>
    <t>※この情報は、契約書第１２条の確認のため必要となります。個人情報の保護に関する法律に基づき、個人情報を当該目的以外に利用しません。</t>
    <rPh sb="3" eb="5">
      <t>ジョウホウ</t>
    </rPh>
    <rPh sb="7" eb="10">
      <t>ケイヤクショ</t>
    </rPh>
    <rPh sb="10" eb="11">
      <t>ダイ</t>
    </rPh>
    <rPh sb="13" eb="14">
      <t>ジョウ</t>
    </rPh>
    <rPh sb="15" eb="17">
      <t>カクニン</t>
    </rPh>
    <rPh sb="20" eb="22">
      <t>ヒツヨウ</t>
    </rPh>
    <rPh sb="28" eb="30">
      <t>コジン</t>
    </rPh>
    <rPh sb="30" eb="32">
      <t>ジョウホウ</t>
    </rPh>
    <rPh sb="33" eb="35">
      <t>ホゴ</t>
    </rPh>
    <rPh sb="36" eb="37">
      <t>カン</t>
    </rPh>
    <rPh sb="39" eb="41">
      <t>ホウリツ</t>
    </rPh>
    <rPh sb="42" eb="43">
      <t>モト</t>
    </rPh>
    <rPh sb="46" eb="48">
      <t>コジン</t>
    </rPh>
    <rPh sb="48" eb="50">
      <t>ジョウホウ</t>
    </rPh>
    <rPh sb="51" eb="53">
      <t>トウガイ</t>
    </rPh>
    <rPh sb="53" eb="55">
      <t>モクテキ</t>
    </rPh>
    <rPh sb="55" eb="57">
      <t>イガイ</t>
    </rPh>
    <rPh sb="58" eb="60">
      <t>リヨウ</t>
    </rPh>
    <phoneticPr fontId="2"/>
  </si>
  <si>
    <t>仕上がり像</t>
    <rPh sb="0" eb="2">
      <t>シア</t>
    </rPh>
    <rPh sb="4" eb="5">
      <t>ゾウ</t>
    </rPh>
    <phoneticPr fontId="2"/>
  </si>
  <si>
    <t>【仕上がり像の設定趣意について】</t>
    <rPh sb="1" eb="3">
      <t>シア</t>
    </rPh>
    <rPh sb="5" eb="6">
      <t>ゾウ</t>
    </rPh>
    <rPh sb="7" eb="9">
      <t>セッテイ</t>
    </rPh>
    <rPh sb="9" eb="11">
      <t>シュイ</t>
    </rPh>
    <phoneticPr fontId="2"/>
  </si>
  <si>
    <t>その他</t>
    <rPh sb="2" eb="3">
      <t>タ</t>
    </rPh>
    <phoneticPr fontId="2"/>
  </si>
  <si>
    <t>急病人の休憩スペースの有無</t>
    <rPh sb="0" eb="2">
      <t>キュウビョウ</t>
    </rPh>
    <rPh sb="2" eb="3">
      <t>ニン</t>
    </rPh>
    <rPh sb="4" eb="6">
      <t>キュウケイ</t>
    </rPh>
    <rPh sb="11" eb="13">
      <t>ウム</t>
    </rPh>
    <phoneticPr fontId="2"/>
  </si>
  <si>
    <t>　□　あり　</t>
  </si>
  <si>
    <t>□　なし</t>
  </si>
  <si>
    <t>急病人が出た場合の対応について</t>
    <rPh sb="0" eb="2">
      <t>キュウビョウ</t>
    </rPh>
    <rPh sb="2" eb="3">
      <t>ニン</t>
    </rPh>
    <rPh sb="4" eb="5">
      <t>デ</t>
    </rPh>
    <rPh sb="6" eb="8">
      <t>バアイ</t>
    </rPh>
    <rPh sb="9" eb="11">
      <t>タイオウ</t>
    </rPh>
    <phoneticPr fontId="2"/>
  </si>
  <si>
    <t>　対応方法：（</t>
    <rPh sb="1" eb="3">
      <t>タイオウ</t>
    </rPh>
    <rPh sb="3" eb="5">
      <t>ホウホウ</t>
    </rPh>
    <phoneticPr fontId="2"/>
  </si>
  <si>
    <t>※受講を希望する障がい者が出た場合は、障がいの状況を踏まえ協議により決定します。</t>
    <rPh sb="1" eb="3">
      <t>ジュコウ</t>
    </rPh>
    <rPh sb="4" eb="6">
      <t>キボウ</t>
    </rPh>
    <rPh sb="8" eb="9">
      <t>ショウ</t>
    </rPh>
    <rPh sb="11" eb="12">
      <t>シャ</t>
    </rPh>
    <rPh sb="13" eb="14">
      <t>デ</t>
    </rPh>
    <rPh sb="15" eb="17">
      <t>バアイ</t>
    </rPh>
    <rPh sb="19" eb="20">
      <t>ショウ</t>
    </rPh>
    <rPh sb="23" eb="25">
      <t>ジョウキョウ</t>
    </rPh>
    <rPh sb="26" eb="27">
      <t>フ</t>
    </rPh>
    <rPh sb="29" eb="31">
      <t>キョウギ</t>
    </rPh>
    <rPh sb="34" eb="36">
      <t>ケッテイ</t>
    </rPh>
    <phoneticPr fontId="2"/>
  </si>
  <si>
    <t>（※休憩スペース内の備品（　・あり（　　　　　　　　　　　　　　　　　　　　　　　　）　　　・　なし　）</t>
    <rPh sb="2" eb="4">
      <t>キュウケイ</t>
    </rPh>
    <rPh sb="8" eb="9">
      <t>ナイ</t>
    </rPh>
    <rPh sb="10" eb="12">
      <t>ビヒン</t>
    </rPh>
    <phoneticPr fontId="2"/>
  </si>
  <si>
    <t>委託訓練受託申請書</t>
    <phoneticPr fontId="2"/>
  </si>
  <si>
    <t>委託訓練受託参加資格要件確認書</t>
    <phoneticPr fontId="2"/>
  </si>
  <si>
    <t>暴力団等反社会的勢力でないことの表明・確約に関する同意書</t>
    <phoneticPr fontId="2"/>
  </si>
  <si>
    <t>役員一覧</t>
    <phoneticPr fontId="2"/>
  </si>
  <si>
    <t>様式３-2</t>
    <rPh sb="0" eb="2">
      <t>ヨウシキ</t>
    </rPh>
    <phoneticPr fontId="15"/>
  </si>
  <si>
    <t>様式３-3</t>
    <rPh sb="0" eb="2">
      <t>ヨウシキ</t>
    </rPh>
    <phoneticPr fontId="15"/>
  </si>
  <si>
    <t>様式３-4</t>
    <rPh sb="0" eb="2">
      <t>ヨウシキ</t>
    </rPh>
    <phoneticPr fontId="15"/>
  </si>
  <si>
    <t>㊞</t>
    <phoneticPr fontId="2"/>
  </si>
  <si>
    <t>様式３-1</t>
    <rPh sb="0" eb="2">
      <t>ヨウシキ</t>
    </rPh>
    <phoneticPr fontId="15"/>
  </si>
  <si>
    <t>②点検項目に　※印についている項目は、申請するカリキュラムにパソコンを使用する内容が含まれる場合記入してください。※医療事務・介護系は除く</t>
    <rPh sb="1" eb="3">
      <t>テンケン</t>
    </rPh>
    <rPh sb="3" eb="5">
      <t>コウモク</t>
    </rPh>
    <rPh sb="8" eb="9">
      <t>シルシ</t>
    </rPh>
    <rPh sb="15" eb="17">
      <t>コウモク</t>
    </rPh>
    <rPh sb="19" eb="21">
      <t>シンセイ</t>
    </rPh>
    <rPh sb="35" eb="37">
      <t>シヨウ</t>
    </rPh>
    <rPh sb="39" eb="41">
      <t>ナイヨウ</t>
    </rPh>
    <rPh sb="42" eb="43">
      <t>フク</t>
    </rPh>
    <rPh sb="46" eb="48">
      <t>バアイ</t>
    </rPh>
    <rPh sb="48" eb="50">
      <t>キニュウ</t>
    </rPh>
    <rPh sb="58" eb="60">
      <t>イリョウ</t>
    </rPh>
    <rPh sb="60" eb="62">
      <t>ジム</t>
    </rPh>
    <rPh sb="63" eb="65">
      <t>カイゴ</t>
    </rPh>
    <rPh sb="65" eb="66">
      <t>ケイ</t>
    </rPh>
    <rPh sb="67" eb="68">
      <t>ノゾ</t>
    </rPh>
    <phoneticPr fontId="2"/>
  </si>
  <si>
    <t>前年度の実績について
合格者数/受験者数/受講者数</t>
    <rPh sb="0" eb="3">
      <t>ゼンネンド</t>
    </rPh>
    <rPh sb="4" eb="6">
      <t>ジッセキ</t>
    </rPh>
    <rPh sb="11" eb="14">
      <t>ゴウカクシャ</t>
    </rPh>
    <rPh sb="14" eb="15">
      <t>スウ</t>
    </rPh>
    <rPh sb="16" eb="19">
      <t>ジュケンシャ</t>
    </rPh>
    <rPh sb="19" eb="20">
      <t>スウ</t>
    </rPh>
    <rPh sb="21" eb="24">
      <t>ジュコウシャ</t>
    </rPh>
    <rPh sb="24" eb="25">
      <t>スウ</t>
    </rPh>
    <phoneticPr fontId="2"/>
  </si>
  <si>
    <r>
      <t>　企画提案する訓練の意図及び内容を次の項目ごとに具体的に記入してください。
　（</t>
    </r>
    <r>
      <rPr>
        <u/>
        <sz val="12"/>
        <rFont val="ＭＳ Ｐゴシック"/>
        <family val="3"/>
      </rPr>
      <t>各項目最大300字まで</t>
    </r>
    <r>
      <rPr>
        <sz val="12"/>
        <rFont val="ＭＳ Ｐゴシック"/>
        <family val="3"/>
      </rPr>
      <t>）</t>
    </r>
    <rPh sb="1" eb="3">
      <t>キカク</t>
    </rPh>
    <rPh sb="7" eb="9">
      <t>クンレン</t>
    </rPh>
    <rPh sb="10" eb="12">
      <t>イト</t>
    </rPh>
    <rPh sb="12" eb="13">
      <t>オヨ</t>
    </rPh>
    <rPh sb="14" eb="16">
      <t>ナイヨウ</t>
    </rPh>
    <rPh sb="17" eb="18">
      <t>ツギ</t>
    </rPh>
    <rPh sb="19" eb="21">
      <t>コウモク</t>
    </rPh>
    <rPh sb="24" eb="27">
      <t>グタイテキ</t>
    </rPh>
    <rPh sb="40" eb="43">
      <t>カクコウモク</t>
    </rPh>
    <rPh sb="43" eb="45">
      <t>サイダイ</t>
    </rPh>
    <rPh sb="48" eb="49">
      <t>ジ</t>
    </rPh>
    <phoneticPr fontId="2"/>
  </si>
  <si>
    <r>
      <t>　就職支援の取り組みに対する企画提案内容を次の項目ごとに具体的に記入してください。
　（</t>
    </r>
    <r>
      <rPr>
        <u/>
        <sz val="12"/>
        <rFont val="ＭＳ Ｐゴシック"/>
        <family val="3"/>
      </rPr>
      <t>各項目最大200字まで</t>
    </r>
    <r>
      <rPr>
        <sz val="12"/>
        <rFont val="ＭＳ Ｐゴシック"/>
        <family val="3"/>
      </rPr>
      <t>）</t>
    </r>
    <rPh sb="11" eb="12">
      <t>タイ</t>
    </rPh>
    <rPh sb="14" eb="16">
      <t>キカク</t>
    </rPh>
    <rPh sb="16" eb="18">
      <t>テイアン</t>
    </rPh>
    <rPh sb="18" eb="20">
      <t>ナイヨウ</t>
    </rPh>
    <rPh sb="47" eb="49">
      <t>サイダイ</t>
    </rPh>
    <phoneticPr fontId="2"/>
  </si>
  <si>
    <t>【障がい者の受入れ】</t>
    <phoneticPr fontId="2"/>
  </si>
  <si>
    <t>・障がい者の受入れに対する特記事項があれば記入してください。</t>
    <rPh sb="1" eb="2">
      <t>ショウ</t>
    </rPh>
    <rPh sb="4" eb="5">
      <t>シャ</t>
    </rPh>
    <rPh sb="6" eb="8">
      <t>ウケイ</t>
    </rPh>
    <rPh sb="10" eb="11">
      <t>タイ</t>
    </rPh>
    <rPh sb="13" eb="15">
      <t>トッキ</t>
    </rPh>
    <rPh sb="15" eb="17">
      <t>ジコウ</t>
    </rPh>
    <rPh sb="21" eb="23">
      <t>キニュウ</t>
    </rPh>
    <phoneticPr fontId="2"/>
  </si>
  <si>
    <t>また、ジョブ・カード講習受講によるジョブ・カード作成アドバイザーの有資格者についても記入してください。</t>
    <rPh sb="10" eb="12">
      <t>コウシュウ</t>
    </rPh>
    <rPh sb="12" eb="14">
      <t>ジュコウ</t>
    </rPh>
    <rPh sb="24" eb="26">
      <t>サクセイ</t>
    </rPh>
    <rPh sb="33" eb="34">
      <t>ユウ</t>
    </rPh>
    <rPh sb="34" eb="36">
      <t>シカク</t>
    </rPh>
    <rPh sb="36" eb="37">
      <t>シャ</t>
    </rPh>
    <rPh sb="42" eb="44">
      <t>キニュウ</t>
    </rPh>
    <phoneticPr fontId="2"/>
  </si>
  <si>
    <t>ジョブ・カード作成アドバイザーは、有効期限も記入してください。</t>
    <rPh sb="7" eb="9">
      <t>サクセイ</t>
    </rPh>
    <rPh sb="17" eb="19">
      <t>ユウコウ</t>
    </rPh>
    <rPh sb="19" eb="21">
      <t>キゲン</t>
    </rPh>
    <rPh sb="22" eb="24">
      <t>キニュウ</t>
    </rPh>
    <phoneticPr fontId="2"/>
  </si>
  <si>
    <t>職業訓練の実績と障がい者の受入れについて</t>
    <rPh sb="0" eb="2">
      <t>ショクギョウ</t>
    </rPh>
    <rPh sb="2" eb="4">
      <t>クンレン</t>
    </rPh>
    <rPh sb="5" eb="7">
      <t>ジッセキ</t>
    </rPh>
    <rPh sb="8" eb="9">
      <t>ショウ</t>
    </rPh>
    <rPh sb="11" eb="12">
      <t>シャ</t>
    </rPh>
    <rPh sb="13" eb="14">
      <t>ウ</t>
    </rPh>
    <rPh sb="14" eb="15">
      <t>イ</t>
    </rPh>
    <phoneticPr fontId="15"/>
  </si>
  <si>
    <t>　講師は、職業訓練指導員免許を有する者又は学歴、実務経験等の要件に適合するなど、職業訓練の適切な指導が可能であると認められる者であること。学歴、実務経験等の要件に適合するとは、職業能力開発促進法第３０条の２第２項の規定に該当する者であり、職業訓練の適切な指導が可能であると認められる者（担当する科目の訓練内容に関する実務経験を５年以上有する者、学歴又は資格によって担当する科目の訓練内容に関する指導能力を明らかに有すると判断される者等職業訓練の適切な指導が可能な者を含む。）であること。</t>
    <phoneticPr fontId="2"/>
  </si>
  <si>
    <t>　就職支援責任者は、訓練を実施する日数のうち５０％以上の日数は、当該訓練実施施設においての業務が行えること。ただし、企業実習期間中については、訓練実施施設に限らず、適切な就職支援が可能な場所において業務を行うことができるものとする。</t>
    <rPh sb="3" eb="5">
      <t>シエン</t>
    </rPh>
    <phoneticPr fontId="2"/>
  </si>
  <si>
    <t>（託児サービス付加コースのみ記載）
託児サービスの有無</t>
    <rPh sb="1" eb="3">
      <t>タクジ</t>
    </rPh>
    <rPh sb="7" eb="9">
      <t>フカ</t>
    </rPh>
    <rPh sb="14" eb="16">
      <t>キサイ</t>
    </rPh>
    <rPh sb="18" eb="20">
      <t>タクジ</t>
    </rPh>
    <rPh sb="25" eb="27">
      <t>ウム</t>
    </rPh>
    <phoneticPr fontId="2"/>
  </si>
  <si>
    <t>　訓練生の受講状況等に的確・公正に対応するために必要な運営体制と職員配置があること。訓練全般に係る責任者、苦情処理担当者、事務担当者が訓練実施施設ごとに１名以上配置されていること。</t>
    <phoneticPr fontId="2"/>
  </si>
  <si>
    <t>　教室の面積は、訓練生１人あたり２．０㎡以上であること。</t>
    <phoneticPr fontId="2"/>
  </si>
  <si>
    <t>　訓練生が快適に訓練を受講できる照明、空調・換気、トイレ等施設・設備が整備されていること。</t>
    <phoneticPr fontId="2"/>
  </si>
  <si>
    <t>　教室には、訓練に必要な訓練生用の机、イス及びホワイトボード等が必要数設置されていること。</t>
    <phoneticPr fontId="2"/>
  </si>
  <si>
    <t>　講師の人数は、実技の指導にあっては、訓練生１５人までは１人、１５人を超えるときは２人以上（補助を含む。）が配置されていること。また、学科の指導にあっては、訓練生３０人までは１人、３０人を超えるときは２人以上が、配置されていること。</t>
    <phoneticPr fontId="2"/>
  </si>
  <si>
    <t>⑥　プリンターは、訓練生１５人に１台（レーザプリンターの場合は２０人に１台）以上の割合で設置されて
　いること。</t>
    <phoneticPr fontId="2"/>
  </si>
  <si>
    <t>⑦　講師のパソコン画面を訓練生が常時確認できるようビデオプロジェクター等が設置されているこ
　と。</t>
    <phoneticPr fontId="2"/>
  </si>
  <si>
    <t>　就職支援業務を適切に運営できる組織体制を備えており、ジョブ・カード活用したキャリアコンサルティグ及び職業能力評価ができるジョブ・カード作成支援体制が整備されていること。具体的には次の要件を満たしていること。</t>
    <phoneticPr fontId="2"/>
  </si>
  <si>
    <t>うち所定労働時間が20時間以上/週、かつ雇用期間が定めなしまたは4か月以上の数</t>
    <rPh sb="2" eb="4">
      <t>ショテイ</t>
    </rPh>
    <rPh sb="4" eb="6">
      <t>ロウドウ</t>
    </rPh>
    <rPh sb="6" eb="8">
      <t>ジカン</t>
    </rPh>
    <rPh sb="11" eb="13">
      <t>ジカン</t>
    </rPh>
    <rPh sb="13" eb="15">
      <t>イジョウ</t>
    </rPh>
    <rPh sb="16" eb="17">
      <t>シュウ</t>
    </rPh>
    <rPh sb="20" eb="22">
      <t>コヨウ</t>
    </rPh>
    <rPh sb="22" eb="24">
      <t>キカン</t>
    </rPh>
    <rPh sb="25" eb="26">
      <t>サダ</t>
    </rPh>
    <rPh sb="34" eb="35">
      <t>ゲツ</t>
    </rPh>
    <rPh sb="35" eb="37">
      <t>イジョウ</t>
    </rPh>
    <rPh sb="38" eb="39">
      <t>カズ</t>
    </rPh>
    <phoneticPr fontId="2"/>
  </si>
  <si>
    <t>　　及び中退就職者で算出してください。</t>
    <phoneticPr fontId="2"/>
  </si>
  <si>
    <t>(13）</t>
    <phoneticPr fontId="2"/>
  </si>
  <si>
    <t>　□ 訓練生が占有できるパソコン台数（</t>
    <rPh sb="3" eb="5">
      <t>クンレン</t>
    </rPh>
    <rPh sb="5" eb="6">
      <t>セイ</t>
    </rPh>
    <rPh sb="7" eb="9">
      <t>センユウ</t>
    </rPh>
    <rPh sb="16" eb="18">
      <t>ダイスウ</t>
    </rPh>
    <phoneticPr fontId="2"/>
  </si>
  <si>
    <r>
      <t>【</t>
    </r>
    <r>
      <rPr>
        <sz val="11"/>
        <rFont val="ＭＳ Ｐゴシック"/>
        <family val="3"/>
      </rPr>
      <t>訓練生の購入が必要なもの】</t>
    </r>
    <rPh sb="1" eb="3">
      <t>クンレン</t>
    </rPh>
    <rPh sb="3" eb="4">
      <t>セイ</t>
    </rPh>
    <rPh sb="5" eb="7">
      <t>コウニュウ</t>
    </rPh>
    <rPh sb="8" eb="10">
      <t>ヒツヨウ</t>
    </rPh>
    <phoneticPr fontId="2"/>
  </si>
  <si>
    <t>※訓練生が訓練期間に購入するもの全てを記入してください。（副教材を含みます。）</t>
    <rPh sb="1" eb="3">
      <t>クンレン</t>
    </rPh>
    <rPh sb="3" eb="4">
      <t>セイ</t>
    </rPh>
    <rPh sb="5" eb="7">
      <t>クンレン</t>
    </rPh>
    <rPh sb="7" eb="9">
      <t>キカン</t>
    </rPh>
    <rPh sb="10" eb="12">
      <t>コウニュウ</t>
    </rPh>
    <rPh sb="16" eb="17">
      <t>スベ</t>
    </rPh>
    <rPh sb="19" eb="21">
      <t>キニュウ</t>
    </rPh>
    <rPh sb="29" eb="32">
      <t>フクキョウザイ</t>
    </rPh>
    <rPh sb="33" eb="34">
      <t>フク</t>
    </rPh>
    <phoneticPr fontId="2"/>
  </si>
  <si>
    <r>
      <t>【参考：</t>
    </r>
    <r>
      <rPr>
        <sz val="11"/>
        <rFont val="ＭＳ Ｐゴシック"/>
        <family val="3"/>
      </rPr>
      <t>訓練生に配布予定のもの】</t>
    </r>
    <rPh sb="1" eb="3">
      <t>サンコウ</t>
    </rPh>
    <rPh sb="4" eb="6">
      <t>クンレン</t>
    </rPh>
    <rPh sb="6" eb="7">
      <t>セイ</t>
    </rPh>
    <rPh sb="8" eb="10">
      <t>ハイフ</t>
    </rPh>
    <rPh sb="10" eb="12">
      <t>ヨテイ</t>
    </rPh>
    <phoneticPr fontId="2"/>
  </si>
  <si>
    <t>⑤　就職率Bは、一週間の所定労働時間が20時間以上であり、かつ雇用期間が定めなし又は4か月以上である就職者</t>
    <rPh sb="2" eb="5">
      <t>シュウショクリツ</t>
    </rPh>
    <rPh sb="8" eb="9">
      <t>イチ</t>
    </rPh>
    <rPh sb="9" eb="10">
      <t>シュウ</t>
    </rPh>
    <rPh sb="10" eb="11">
      <t>カン</t>
    </rPh>
    <rPh sb="12" eb="14">
      <t>ショテイ</t>
    </rPh>
    <rPh sb="14" eb="16">
      <t>ロウドウ</t>
    </rPh>
    <rPh sb="16" eb="18">
      <t>ジカン</t>
    </rPh>
    <rPh sb="21" eb="23">
      <t>ジカン</t>
    </rPh>
    <rPh sb="23" eb="25">
      <t>イジョウ</t>
    </rPh>
    <rPh sb="31" eb="33">
      <t>コヨウ</t>
    </rPh>
    <rPh sb="33" eb="35">
      <t>キカン</t>
    </rPh>
    <rPh sb="36" eb="37">
      <t>サダ</t>
    </rPh>
    <rPh sb="40" eb="41">
      <t>マタ</t>
    </rPh>
    <rPh sb="44" eb="45">
      <t>ゲツ</t>
    </rPh>
    <rPh sb="45" eb="47">
      <t>イジョウ</t>
    </rPh>
    <rPh sb="50" eb="53">
      <t>シュウショクシャ</t>
    </rPh>
    <phoneticPr fontId="2"/>
  </si>
  <si>
    <r>
      <t>科</t>
    </r>
    <r>
      <rPr>
        <sz val="11"/>
        <color indexed="17"/>
        <rFont val="ＭＳ Ｐゴシック"/>
        <family val="3"/>
      </rPr>
      <t>（No.　回、コース番号）</t>
    </r>
    <rPh sb="0" eb="1">
      <t>カ</t>
    </rPh>
    <rPh sb="6" eb="7">
      <t>カイ</t>
    </rPh>
    <rPh sb="11" eb="13">
      <t>バンゴウ</t>
    </rPh>
    <phoneticPr fontId="2"/>
  </si>
  <si>
    <r>
      <t>科</t>
    </r>
    <r>
      <rPr>
        <sz val="11"/>
        <color indexed="17"/>
        <rFont val="ＭＳ ゴシック"/>
        <family val="3"/>
      </rPr>
      <t>（No.　回、コース番号）</t>
    </r>
    <rPh sb="0" eb="1">
      <t>カ</t>
    </rPh>
    <rPh sb="6" eb="7">
      <t>カイ</t>
    </rPh>
    <rPh sb="11" eb="13">
      <t>バンゴウ</t>
    </rPh>
    <phoneticPr fontId="2"/>
  </si>
  <si>
    <t>令和　　　年　　　月　　　日</t>
    <rPh sb="5" eb="6">
      <t>ネン</t>
    </rPh>
    <rPh sb="9" eb="10">
      <t>ガツ</t>
    </rPh>
    <rPh sb="13" eb="14">
      <t>ニチ</t>
    </rPh>
    <phoneticPr fontId="2"/>
  </si>
  <si>
    <t>③　ＯＳはメーカーサポートの対象となるバージョンであること。</t>
    <phoneticPr fontId="2"/>
  </si>
  <si>
    <t>④　使用ソフトのバージョンは、メーカーサポートの対象となるバージョンであること。</t>
    <phoneticPr fontId="2"/>
  </si>
  <si>
    <t>令和　　　年　　　月　　　日</t>
    <rPh sb="0" eb="2">
      <t>レイワ</t>
    </rPh>
    <rPh sb="5" eb="6">
      <t>ネン</t>
    </rPh>
    <rPh sb="9" eb="10">
      <t>ガツ</t>
    </rPh>
    <rPh sb="13" eb="14">
      <t>ニチ</t>
    </rPh>
    <phoneticPr fontId="2"/>
  </si>
  <si>
    <t>令和　　年　　月　　日</t>
    <rPh sb="0" eb="2">
      <t>レイワ</t>
    </rPh>
    <rPh sb="4" eb="5">
      <t>ネン</t>
    </rPh>
    <rPh sb="7" eb="8">
      <t>ガツ</t>
    </rPh>
    <rPh sb="10" eb="11">
      <t>ニチ</t>
    </rPh>
    <phoneticPr fontId="2"/>
  </si>
  <si>
    <t>令和　　年　　月　　日</t>
    <rPh sb="4" eb="5">
      <t>ネン</t>
    </rPh>
    <rPh sb="7" eb="8">
      <t>ガツ</t>
    </rPh>
    <rPh sb="10" eb="11">
      <t>ニチ</t>
    </rPh>
    <phoneticPr fontId="2"/>
  </si>
  <si>
    <t>令和　　年　　月　　日現在</t>
    <rPh sb="4" eb="5">
      <t>ネン</t>
    </rPh>
    <rPh sb="7" eb="8">
      <t>ガツ</t>
    </rPh>
    <rPh sb="10" eb="11">
      <t>ニチ</t>
    </rPh>
    <rPh sb="11" eb="13">
      <t>ゲンザイ</t>
    </rPh>
    <phoneticPr fontId="2"/>
  </si>
  <si>
    <t>就職状況
報告書
回収率
（％）</t>
    <rPh sb="0" eb="2">
      <t>シュウショク</t>
    </rPh>
    <rPh sb="2" eb="4">
      <t>ジョウキョウ</t>
    </rPh>
    <rPh sb="5" eb="7">
      <t>ホウコク</t>
    </rPh>
    <rPh sb="7" eb="8">
      <t>ショ</t>
    </rPh>
    <rPh sb="9" eb="11">
      <t>カイシュウ</t>
    </rPh>
    <rPh sb="11" eb="12">
      <t>リツ</t>
    </rPh>
    <phoneticPr fontId="2"/>
  </si>
  <si>
    <t>様式　３－５</t>
    <rPh sb="0" eb="2">
      <t>ヨウシキ</t>
    </rPh>
    <phoneticPr fontId="2"/>
  </si>
  <si>
    <t>様式７</t>
    <rPh sb="0" eb="2">
      <t>ヨウシキ</t>
    </rPh>
    <phoneticPr fontId="2"/>
  </si>
  <si>
    <t>済　　・　　未</t>
  </si>
  <si>
    <t xml:space="preserve"> 【事業所名：　　　　　　　　　　　　　　     　　　　　　　　　　　】</t>
    <phoneticPr fontId="2"/>
  </si>
  <si>
    <t>担当訓練科名
［コース番号］</t>
    <rPh sb="0" eb="2">
      <t>タントウ</t>
    </rPh>
    <rPh sb="2" eb="4">
      <t>クンレン</t>
    </rPh>
    <rPh sb="4" eb="5">
      <t>カ</t>
    </rPh>
    <rPh sb="5" eb="6">
      <t>メイ</t>
    </rPh>
    <phoneticPr fontId="2"/>
  </si>
  <si>
    <t>公的職業訓練に関する職業訓練
サービスガイドライン適合事業所認定</t>
    <phoneticPr fontId="2"/>
  </si>
  <si>
    <t>　●訓練生からのクレームの有無（　有　・　無　）と、そのクレームについての対応策</t>
    <rPh sb="2" eb="4">
      <t>クンレン</t>
    </rPh>
    <rPh sb="4" eb="5">
      <t>セイ</t>
    </rPh>
    <rPh sb="37" eb="40">
      <t>タイオウサク</t>
    </rPh>
    <phoneticPr fontId="2"/>
  </si>
  <si>
    <t>令和○○年○○月○○日～令和○○年○○月○○日</t>
    <rPh sb="0" eb="2">
      <t>レイワ</t>
    </rPh>
    <rPh sb="4" eb="5">
      <t>ネン</t>
    </rPh>
    <rPh sb="7" eb="8">
      <t>ガツ</t>
    </rPh>
    <rPh sb="10" eb="11">
      <t>ニチ</t>
    </rPh>
    <rPh sb="12" eb="14">
      <t>レイワ</t>
    </rPh>
    <rPh sb="16" eb="17">
      <t>ネン</t>
    </rPh>
    <rPh sb="19" eb="20">
      <t>ガツ</t>
    </rPh>
    <rPh sb="22" eb="23">
      <t>ニチ</t>
    </rPh>
    <phoneticPr fontId="2"/>
  </si>
  <si>
    <t>様式３-5</t>
    <rPh sb="0" eb="2">
      <t>ヨウシキ</t>
    </rPh>
    <phoneticPr fontId="15"/>
  </si>
  <si>
    <t>様式７</t>
    <rPh sb="0" eb="2">
      <t>ヨウシキ</t>
    </rPh>
    <phoneticPr fontId="15"/>
  </si>
  <si>
    <t>①　「３つの密」（密閉・密集・密接）の徹底的回避</t>
  </si>
  <si>
    <t>　　②　感染防止対策（手指消毒、状況に応じたマスク着用、大声を避ける、十分な換気、人と人との距離の確保【１～２ｍ】など）を徹底すること。</t>
  </si>
  <si>
    <t>　　③　訓練生や講師、社員等の体調管理を徹底すること。</t>
  </si>
  <si>
    <t>　　④　冬期間の訓練においても換気を行うとともに、適度な湿度（４０％以上）を保つこと。</t>
  </si>
  <si>
    <t>　　⑤　その他必要な対策を行うこと</t>
  </si>
  <si>
    <t>　　　なお、今後の新型コロナウイルス感染症の感染状況により、訓練実施施設と協議のうえ、新たな感染防止対策等を求めた場合に対応すること。</t>
  </si>
  <si>
    <t>新型コロナウイルス感染症対策</t>
    <rPh sb="0" eb="2">
      <t>シンガタ</t>
    </rPh>
    <rPh sb="9" eb="12">
      <t>カンセンショウ</t>
    </rPh>
    <rPh sb="12" eb="14">
      <t>タイサク</t>
    </rPh>
    <phoneticPr fontId="2"/>
  </si>
  <si>
    <t>訓練生同士の間隔</t>
    <rPh sb="0" eb="2">
      <t>クンレン</t>
    </rPh>
    <rPh sb="2" eb="3">
      <t>セイ</t>
    </rPh>
    <rPh sb="3" eb="5">
      <t>ドウシ</t>
    </rPh>
    <rPh sb="6" eb="8">
      <t>カンカク</t>
    </rPh>
    <phoneticPr fontId="2"/>
  </si>
  <si>
    <t>訓練生間のパーティションの有無</t>
    <rPh sb="0" eb="3">
      <t>クンレンセイ</t>
    </rPh>
    <rPh sb="3" eb="4">
      <t>カン</t>
    </rPh>
    <rPh sb="13" eb="15">
      <t>ウム</t>
    </rPh>
    <phoneticPr fontId="2"/>
  </si>
  <si>
    <t>　□ なし</t>
    <phoneticPr fontId="2"/>
  </si>
  <si>
    <t>（同等の措置を講じている場合は具体的に記載：　　　　　　　　　　　　　　　　　　　　　　　　　　　　　　　　　　　　　）</t>
    <phoneticPr fontId="2"/>
  </si>
  <si>
    <t>換気方法</t>
    <rPh sb="0" eb="2">
      <t>カンキ</t>
    </rPh>
    <rPh sb="2" eb="4">
      <t>ホウホウ</t>
    </rPh>
    <phoneticPr fontId="2"/>
  </si>
  <si>
    <t>前（約　　　　　ｍ）、横（約　　　　　ｍ）</t>
    <rPh sb="0" eb="1">
      <t>マエ</t>
    </rPh>
    <rPh sb="2" eb="3">
      <t>ヤク</t>
    </rPh>
    <rPh sb="11" eb="12">
      <t>ヨコ</t>
    </rPh>
    <rPh sb="13" eb="14">
      <t>ヤク</t>
    </rPh>
    <phoneticPr fontId="2"/>
  </si>
  <si>
    <t>管理方法：</t>
    <rPh sb="0" eb="2">
      <t>カンリ</t>
    </rPh>
    <rPh sb="2" eb="4">
      <t>ホウホウ</t>
    </rPh>
    <phoneticPr fontId="2"/>
  </si>
  <si>
    <t>訓練生、講師、社員等の健康管理</t>
    <rPh sb="0" eb="3">
      <t>クンレンセイ</t>
    </rPh>
    <rPh sb="4" eb="6">
      <t>コウシ</t>
    </rPh>
    <rPh sb="7" eb="9">
      <t>シャイン</t>
    </rPh>
    <rPh sb="9" eb="10">
      <t>トウ</t>
    </rPh>
    <rPh sb="11" eb="13">
      <t>ケンコウ</t>
    </rPh>
    <rPh sb="13" eb="15">
      <t>カンリ</t>
    </rPh>
    <phoneticPr fontId="2"/>
  </si>
  <si>
    <t>管理項目：</t>
    <rPh sb="0" eb="2">
      <t>カンリ</t>
    </rPh>
    <rPh sb="2" eb="4">
      <t>コウモク</t>
    </rPh>
    <phoneticPr fontId="2"/>
  </si>
  <si>
    <t>対象コース：知識等習得コース（介護分野のみ）、日本版デュアルシステムコース</t>
    <rPh sb="0" eb="2">
      <t>タイショウ</t>
    </rPh>
    <rPh sb="6" eb="8">
      <t>チシキ</t>
    </rPh>
    <rPh sb="8" eb="9">
      <t>トウ</t>
    </rPh>
    <rPh sb="9" eb="11">
      <t>シュウトク</t>
    </rPh>
    <rPh sb="15" eb="17">
      <t>カイゴ</t>
    </rPh>
    <rPh sb="17" eb="19">
      <t>ブンヤ</t>
    </rPh>
    <rPh sb="23" eb="26">
      <t>ニホンバン</t>
    </rPh>
    <phoneticPr fontId="2"/>
  </si>
  <si>
    <t>住所　　　　　　　　　　　　　　　　　　</t>
    <rPh sb="0" eb="2">
      <t>ジュウショ</t>
    </rPh>
    <phoneticPr fontId="2"/>
  </si>
  <si>
    <t>事業所名称　　　　　　　　　　　　　　　</t>
    <rPh sb="0" eb="3">
      <t>ジギョウショ</t>
    </rPh>
    <rPh sb="3" eb="5">
      <t>メイショウ</t>
    </rPh>
    <phoneticPr fontId="2"/>
  </si>
  <si>
    <t>代表者名　　　　　　　　　　　　　　　　</t>
    <rPh sb="0" eb="3">
      <t>ダイヒョウシャ</t>
    </rPh>
    <rPh sb="3" eb="4">
      <t>メイ</t>
    </rPh>
    <phoneticPr fontId="2"/>
  </si>
  <si>
    <t>○○○</t>
    <phoneticPr fontId="2"/>
  </si>
  <si>
    <t>○○○</t>
    <phoneticPr fontId="2"/>
  </si>
  <si>
    <t>○○○</t>
    <phoneticPr fontId="2"/>
  </si>
  <si>
    <t>その他対策</t>
    <rPh sb="2" eb="3">
      <t>タ</t>
    </rPh>
    <rPh sb="3" eb="5">
      <t>タイサク</t>
    </rPh>
    <phoneticPr fontId="2"/>
  </si>
  <si>
    <t>（　　年度から受託）</t>
    <rPh sb="3" eb="4">
      <t>トシ</t>
    </rPh>
    <rPh sb="4" eb="5">
      <t>ド</t>
    </rPh>
    <rPh sb="7" eb="9">
      <t>ジュタク</t>
    </rPh>
    <phoneticPr fontId="2"/>
  </si>
  <si>
    <t>実技時間</t>
    <rPh sb="0" eb="2">
      <t>ジツギ</t>
    </rPh>
    <rPh sb="2" eb="4">
      <t>ジカン</t>
    </rPh>
    <phoneticPr fontId="2"/>
  </si>
  <si>
    <t>様式１６－2</t>
    <rPh sb="0" eb="2">
      <t>ヨウシキ</t>
    </rPh>
    <phoneticPr fontId="2"/>
  </si>
  <si>
    <t>様式１６－3</t>
    <rPh sb="0" eb="2">
      <t>ヨウシキ</t>
    </rPh>
    <phoneticPr fontId="2"/>
  </si>
  <si>
    <t>様式１６－4</t>
    <rPh sb="0" eb="2">
      <t>ヨウシキ</t>
    </rPh>
    <phoneticPr fontId="2"/>
  </si>
  <si>
    <t>　□　取得した</t>
    <rPh sb="3" eb="5">
      <t>シュトク</t>
    </rPh>
    <phoneticPr fontId="2"/>
  </si>
  <si>
    <t>□　取得していない</t>
    <rPh sb="2" eb="4">
      <t>シュトク</t>
    </rPh>
    <phoneticPr fontId="2"/>
  </si>
  <si>
    <t>　□　有効期間</t>
    <rPh sb="3" eb="7">
      <t>ユウコウキカン</t>
    </rPh>
    <phoneticPr fontId="2"/>
  </si>
  <si>
    <t>（　　　　　　　年　　　月　　　日～　　　　　　年　　　月　　　日）</t>
    <rPh sb="8" eb="9">
      <t>トシ</t>
    </rPh>
    <rPh sb="12" eb="13">
      <t>ツキ</t>
    </rPh>
    <rPh sb="16" eb="17">
      <t>ニチ</t>
    </rPh>
    <rPh sb="24" eb="25">
      <t>ネン</t>
    </rPh>
    <rPh sb="28" eb="29">
      <t>ガツ</t>
    </rPh>
    <rPh sb="32" eb="33">
      <t>ニチ</t>
    </rPh>
    <phoneticPr fontId="2"/>
  </si>
  <si>
    <t>託児サービス
委託費</t>
    <phoneticPr fontId="2"/>
  </si>
  <si>
    <t>積算内訳</t>
    <rPh sb="0" eb="2">
      <t>セキサン</t>
    </rPh>
    <rPh sb="2" eb="4">
      <t>ウチワケ</t>
    </rPh>
    <phoneticPr fontId="2"/>
  </si>
  <si>
    <t>（単位：円）</t>
    <rPh sb="1" eb="3">
      <t>タンイ</t>
    </rPh>
    <rPh sb="4" eb="5">
      <t>エン</t>
    </rPh>
    <phoneticPr fontId="2"/>
  </si>
  <si>
    <t>　ア　役員等（提出者が個人である場合にはその者その他経営に実質的に関与している者を、提出者が法人である
　　場合にはその役員、その支店又は常時契約を締結する事務所の代表者その他経営に実質的に関与している者
　　をいう。以下同じ。）が、暴力団又は暴力団員による不当な行為の防止等に関する法律（平成３年法律第７７号）第
　　２条第６号に規定する暴力団員（以下「暴力団員」という。）。</t>
    <phoneticPr fontId="2"/>
  </si>
  <si>
    <t>　イ　役員等が、自己、自社若しくは第三者の不正の利益を図る目的又は第三者に損害を加える目的をもって、暴
　　力団又は暴力団員を利用するなどしている者。</t>
    <phoneticPr fontId="2"/>
  </si>
  <si>
    <t>　ウ　役員等が、暴力団又は暴力団員に対して資金等を供給し、又は便宜を供与するなど直接的あるいは積極的に
　　暴力団の維持、運営に協力し、若しくは関与している者。</t>
    <phoneticPr fontId="2"/>
  </si>
  <si>
    <t>　エ　役員等が、暴力団又は暴力団員であることを知りながらこれを不当に利用するなどしている者。</t>
    <phoneticPr fontId="2"/>
  </si>
  <si>
    <t>　オ　役員等が、暴力団又は暴力団員と社会的に非難されるべき関係を有している者。</t>
    <phoneticPr fontId="2"/>
  </si>
  <si>
    <t>(14）</t>
    <phoneticPr fontId="2"/>
  </si>
  <si>
    <t>(15）</t>
    <phoneticPr fontId="2"/>
  </si>
  <si>
    <t>　福島県の県税を滞納していない者であること。</t>
    <phoneticPr fontId="2"/>
  </si>
  <si>
    <t>　消費税または地方消費税を滞納していない者であること。</t>
    <phoneticPr fontId="2"/>
  </si>
  <si>
    <t>　訓練計画に示す訓練定員以上の設定が可能であること。（ただし、新型コロナウイルス感染防止のため、訓練定員数を下回る場合はこの限りではない。（密を避けるため等））</t>
    <phoneticPr fontId="2"/>
  </si>
  <si>
    <t>　募集要領を公示した日から契約締結日までの期間において、福島県における入札参加資格制限措置要綱の規定に基づく入札参加制限中の者でないこと。</t>
    <rPh sb="1" eb="3">
      <t>ボシュウ</t>
    </rPh>
    <rPh sb="3" eb="5">
      <t>ヨウリョウ</t>
    </rPh>
    <rPh sb="6" eb="8">
      <t>コウジ</t>
    </rPh>
    <rPh sb="10" eb="11">
      <t>ニチ</t>
    </rPh>
    <rPh sb="13" eb="15">
      <t>ケイヤク</t>
    </rPh>
    <rPh sb="15" eb="17">
      <t>テイケツ</t>
    </rPh>
    <rPh sb="17" eb="18">
      <t>ニチ</t>
    </rPh>
    <rPh sb="21" eb="23">
      <t>キカン</t>
    </rPh>
    <rPh sb="28" eb="30">
      <t>フクシマ</t>
    </rPh>
    <rPh sb="35" eb="43">
      <t>ニュウサツサンカシカクセイゲン</t>
    </rPh>
    <rPh sb="43" eb="45">
      <t>ソチ</t>
    </rPh>
    <rPh sb="45" eb="47">
      <t>ヨウコウ</t>
    </rPh>
    <rPh sb="48" eb="50">
      <t>キテイ</t>
    </rPh>
    <rPh sb="51" eb="52">
      <t>モト</t>
    </rPh>
    <rPh sb="54" eb="56">
      <t>ニュウサツ</t>
    </rPh>
    <rPh sb="56" eb="58">
      <t>サンカ</t>
    </rPh>
    <rPh sb="58" eb="60">
      <t>セイゲン</t>
    </rPh>
    <rPh sb="60" eb="61">
      <t>チュウ</t>
    </rPh>
    <rPh sb="62" eb="63">
      <t>モノ</t>
    </rPh>
    <phoneticPr fontId="2"/>
  </si>
  <si>
    <t>　役員又は経営に実質的に関与している者が、暴力団又は暴力団員であることを知りながらこれを不当に利用するなどしている関係を有すること。</t>
    <phoneticPr fontId="2"/>
  </si>
  <si>
    <t>ISO29993（公式教育外の学習サービス－サ
ービス要求事項）及びISO21001(教育機関－教育機関に対するマネジメントシステム－要求事項及び利用の手引)　の取得状況</t>
    <rPh sb="9" eb="11">
      <t>コウシキ</t>
    </rPh>
    <rPh sb="11" eb="13">
      <t>キョウイク</t>
    </rPh>
    <rPh sb="13" eb="14">
      <t>ガイ</t>
    </rPh>
    <rPh sb="15" eb="17">
      <t>ガクシュウ</t>
    </rPh>
    <rPh sb="27" eb="29">
      <t>ヨウキュウ</t>
    </rPh>
    <rPh sb="29" eb="31">
      <t>ジコウ</t>
    </rPh>
    <rPh sb="32" eb="33">
      <t>オヨ</t>
    </rPh>
    <rPh sb="43" eb="45">
      <t>キョウイク</t>
    </rPh>
    <rPh sb="45" eb="47">
      <t>キカン</t>
    </rPh>
    <rPh sb="48" eb="50">
      <t>キョウイク</t>
    </rPh>
    <rPh sb="50" eb="52">
      <t>キカン</t>
    </rPh>
    <rPh sb="53" eb="54">
      <t>タイ</t>
    </rPh>
    <rPh sb="67" eb="69">
      <t>ヨウキュウ</t>
    </rPh>
    <rPh sb="69" eb="71">
      <t>ジコウ</t>
    </rPh>
    <rPh sb="71" eb="72">
      <t>オヨ</t>
    </rPh>
    <rPh sb="73" eb="75">
      <t>リヨウ</t>
    </rPh>
    <rPh sb="76" eb="78">
      <t>テビキ</t>
    </rPh>
    <rPh sb="81" eb="83">
      <t>シュトク</t>
    </rPh>
    <rPh sb="83" eb="85">
      <t>ジョウキョウ</t>
    </rPh>
    <phoneticPr fontId="2"/>
  </si>
  <si>
    <t>ISO29993：
　（　　　　　　　年　　　月）
ISO21001：
　（　　　　　　　年　　　月）</t>
    <rPh sb="19" eb="20">
      <t>トシ</t>
    </rPh>
    <rPh sb="23" eb="24">
      <t>ツキ</t>
    </rPh>
    <rPh sb="45" eb="46">
      <t>ネン</t>
    </rPh>
    <rPh sb="49" eb="50">
      <t>ゲツ</t>
    </rPh>
    <phoneticPr fontId="2"/>
  </si>
  <si>
    <t>令和５年度委託訓練</t>
    <rPh sb="0" eb="2">
      <t>レイワ</t>
    </rPh>
    <rPh sb="5" eb="7">
      <t>イタク</t>
    </rPh>
    <rPh sb="7" eb="9">
      <t>クンレン</t>
    </rPh>
    <phoneticPr fontId="2"/>
  </si>
  <si>
    <t>　令和５年度委託訓練にかかる企画提案について、次の項目を質問します。</t>
    <rPh sb="4" eb="6">
      <t>ネンド</t>
    </rPh>
    <rPh sb="6" eb="8">
      <t>イタク</t>
    </rPh>
    <rPh sb="8" eb="10">
      <t>クンレン</t>
    </rPh>
    <rPh sb="14" eb="16">
      <t>キカク</t>
    </rPh>
    <rPh sb="16" eb="18">
      <t>テイアン</t>
    </rPh>
    <phoneticPr fontId="2"/>
  </si>
  <si>
    <t>令和５年度委託訓練にかかる企画提案の質問事項について、次の内容を回答します。</t>
    <rPh sb="18" eb="20">
      <t>シツモン</t>
    </rPh>
    <rPh sb="20" eb="22">
      <t>ジコウ</t>
    </rPh>
    <rPh sb="29" eb="31">
      <t>ナイヨウ</t>
    </rPh>
    <rPh sb="32" eb="34">
      <t>カイトウ</t>
    </rPh>
    <phoneticPr fontId="2"/>
  </si>
  <si>
    <t>　福島県立テクノアカデミー会津校長　様</t>
    <rPh sb="1" eb="5">
      <t>フクシマケンリツ</t>
    </rPh>
    <rPh sb="13" eb="15">
      <t>アイヅ</t>
    </rPh>
    <rPh sb="15" eb="17">
      <t>コウチョウ</t>
    </rPh>
    <rPh sb="18" eb="19">
      <t>サマ</t>
    </rPh>
    <phoneticPr fontId="2"/>
  </si>
  <si>
    <t>令和５年度委託訓練受託申請書</t>
    <rPh sb="5" eb="7">
      <t>イタク</t>
    </rPh>
    <phoneticPr fontId="2"/>
  </si>
  <si>
    <t>　令和５年度委託訓練について、様式３－２、様式３－３により令和５年委託訓練受託参加資格要件を満たしていますので、下記のとおり受託したく申請します。
　なお、選定されたコースについては、すべて受託いたします。</t>
    <rPh sb="15" eb="17">
      <t>ヨウシキ</t>
    </rPh>
    <rPh sb="21" eb="23">
      <t>ヨウシキ</t>
    </rPh>
    <rPh sb="32" eb="33">
      <t>ネン</t>
    </rPh>
    <rPh sb="33" eb="35">
      <t>イタク</t>
    </rPh>
    <rPh sb="35" eb="37">
      <t>クンレン</t>
    </rPh>
    <rPh sb="37" eb="39">
      <t>ジュタク</t>
    </rPh>
    <rPh sb="39" eb="41">
      <t>サンカ</t>
    </rPh>
    <rPh sb="41" eb="43">
      <t>シカク</t>
    </rPh>
    <rPh sb="43" eb="45">
      <t>ヨウケン</t>
    </rPh>
    <rPh sb="46" eb="47">
      <t>ミ</t>
    </rPh>
    <rPh sb="78" eb="80">
      <t>センテイ</t>
    </rPh>
    <rPh sb="95" eb="97">
      <t>ジュタク</t>
    </rPh>
    <phoneticPr fontId="2"/>
  </si>
  <si>
    <t>資料Ｎｏ２</t>
    <rPh sb="0" eb="4">
      <t>シリョウノ</t>
    </rPh>
    <phoneticPr fontId="2"/>
  </si>
  <si>
    <t>「令和５年度委託訓練計画」を参考に記入してください。</t>
    <phoneticPr fontId="2"/>
  </si>
  <si>
    <r>
      <t>　</t>
    </r>
    <r>
      <rPr>
        <u/>
        <sz val="11"/>
        <rFont val="ＭＳ Ｐ明朝"/>
        <family val="1"/>
      </rPr>
      <t>福島県立テクノアカデミー会津校長　様</t>
    </r>
    <rPh sb="1" eb="5">
      <t>フクシマケンリツ</t>
    </rPh>
    <rPh sb="13" eb="15">
      <t>アイヅ</t>
    </rPh>
    <rPh sb="15" eb="17">
      <t>コウチョウ</t>
    </rPh>
    <rPh sb="18" eb="19">
      <t>サマ</t>
    </rPh>
    <phoneticPr fontId="2"/>
  </si>
  <si>
    <t>　福島県立テクノアカデミー会津校長　宛</t>
    <rPh sb="4" eb="5">
      <t>リツ</t>
    </rPh>
    <rPh sb="13" eb="15">
      <t>アイヅ</t>
    </rPh>
    <rPh sb="15" eb="17">
      <t>コウチョウ</t>
    </rPh>
    <phoneticPr fontId="2"/>
  </si>
  <si>
    <r>
      <t>福島県立テクノアカデミー会津校長　</t>
    </r>
    <r>
      <rPr>
        <u/>
        <sz val="10.5"/>
        <color indexed="8"/>
        <rFont val="ＭＳ 明朝"/>
        <family val="1"/>
      </rPr>
      <t>　　　　　　　　　　　　　　　　　　　　</t>
    </r>
    <rPh sb="0" eb="2">
      <t>フクシマ</t>
    </rPh>
    <rPh sb="2" eb="4">
      <t>ケンリツ</t>
    </rPh>
    <rPh sb="14" eb="16">
      <t>コウチョウ</t>
    </rPh>
    <phoneticPr fontId="2"/>
  </si>
  <si>
    <t>　会社更生法（平成１４年法律第154号）の規定による更生手続き開始の申立てをした者若しくはなされた者（同法第41条第1項に規定する更生手続き開始の決定を受けた者を除く。）でないこと。　</t>
    <rPh sb="7" eb="9">
      <t>ヘイセイ</t>
    </rPh>
    <rPh sb="11" eb="12">
      <t>ネン</t>
    </rPh>
    <rPh sb="12" eb="14">
      <t>ホウリツ</t>
    </rPh>
    <rPh sb="14" eb="15">
      <t>ダイ</t>
    </rPh>
    <rPh sb="18" eb="19">
      <t>ゴウ</t>
    </rPh>
    <rPh sb="41" eb="42">
      <t>モ</t>
    </rPh>
    <rPh sb="51" eb="53">
      <t>ドウホウ</t>
    </rPh>
    <rPh sb="53" eb="54">
      <t>ダイ</t>
    </rPh>
    <rPh sb="56" eb="57">
      <t>ジョウ</t>
    </rPh>
    <rPh sb="57" eb="58">
      <t>ダイ</t>
    </rPh>
    <rPh sb="59" eb="60">
      <t>コウ</t>
    </rPh>
    <rPh sb="61" eb="63">
      <t>キテイ</t>
    </rPh>
    <rPh sb="65" eb="67">
      <t>コウセイ</t>
    </rPh>
    <rPh sb="67" eb="69">
      <t>テツヅ</t>
    </rPh>
    <rPh sb="70" eb="72">
      <t>カイシ</t>
    </rPh>
    <rPh sb="73" eb="75">
      <t>ケッテイ</t>
    </rPh>
    <rPh sb="76" eb="77">
      <t>ウ</t>
    </rPh>
    <rPh sb="79" eb="80">
      <t>モノ</t>
    </rPh>
    <rPh sb="81" eb="82">
      <t>ノゾ</t>
    </rPh>
    <phoneticPr fontId="2"/>
  </si>
  <si>
    <t>　民事再生法（平成１１年法律第225号）の規定による再生手続き開始の申立てをした者若しくはなされた者（同法第33条第1項に規定する再生手続き開始の決定を受けた者を除く。）でないこと。</t>
    <rPh sb="7" eb="9">
      <t>ヘイセイ</t>
    </rPh>
    <rPh sb="11" eb="12">
      <t>ネン</t>
    </rPh>
    <rPh sb="12" eb="14">
      <t>ホウリツ</t>
    </rPh>
    <rPh sb="14" eb="15">
      <t>ダイ</t>
    </rPh>
    <rPh sb="18" eb="19">
      <t>ゴウ</t>
    </rPh>
    <rPh sb="41" eb="42">
      <t>モ</t>
    </rPh>
    <rPh sb="51" eb="53">
      <t>ドウホウ</t>
    </rPh>
    <rPh sb="53" eb="54">
      <t>ダイ</t>
    </rPh>
    <rPh sb="56" eb="57">
      <t>ジョウ</t>
    </rPh>
    <rPh sb="57" eb="58">
      <t>ダイ</t>
    </rPh>
    <rPh sb="59" eb="60">
      <t>コウ</t>
    </rPh>
    <rPh sb="61" eb="63">
      <t>キテイ</t>
    </rPh>
    <rPh sb="65" eb="67">
      <t>サイセイ</t>
    </rPh>
    <rPh sb="67" eb="69">
      <t>テツヅ</t>
    </rPh>
    <rPh sb="70" eb="72">
      <t>カイシ</t>
    </rPh>
    <rPh sb="73" eb="75">
      <t>ケッテイ</t>
    </rPh>
    <rPh sb="76" eb="77">
      <t>ウ</t>
    </rPh>
    <rPh sb="79" eb="80">
      <t>モノ</t>
    </rPh>
    <rPh sb="81" eb="82">
      <t>ノゾ</t>
    </rPh>
    <phoneticPr fontId="2"/>
  </si>
  <si>
    <t>　暴力団員による不当な行為の防止等に関する法律（平成３年法律第７７号）第２条第２号に規定する暴力団（以下「暴力団」という。）に該当しないほか、次に掲げる者ではないこと。</t>
    <phoneticPr fontId="2"/>
  </si>
  <si>
    <t>　就職支援責任者を設置すること。就職支援責任者は、キャリアコンサルタント（職業能力開発促進法第３９条の３に規定するキャリアコンサルタント）、ジョブ・カード作成アドバイザー（ジョブ・カード講習の修了者であり、厚生労働省又は登録団体に登録された者）、キャリアコンサルティング技能士（１級または２級）、または職業能力開発促進法第２８条第１項に規定する職業訓練指導員免許を有する者であることが望ましい。</t>
    <rPh sb="1" eb="3">
      <t>シュウショク</t>
    </rPh>
    <rPh sb="3" eb="5">
      <t>シエン</t>
    </rPh>
    <rPh sb="5" eb="8">
      <t>セキニンシャ</t>
    </rPh>
    <rPh sb="9" eb="11">
      <t>セッチ</t>
    </rPh>
    <rPh sb="16" eb="18">
      <t>シュウショク</t>
    </rPh>
    <rPh sb="18" eb="20">
      <t>シエン</t>
    </rPh>
    <rPh sb="20" eb="23">
      <t>セキニンシャ</t>
    </rPh>
    <rPh sb="37" eb="39">
      <t>ショクギョウ</t>
    </rPh>
    <rPh sb="39" eb="41">
      <t>ノウリョク</t>
    </rPh>
    <rPh sb="41" eb="43">
      <t>カイハツ</t>
    </rPh>
    <rPh sb="43" eb="45">
      <t>ソクシン</t>
    </rPh>
    <rPh sb="45" eb="46">
      <t>ホウ</t>
    </rPh>
    <rPh sb="46" eb="47">
      <t>ダイ</t>
    </rPh>
    <rPh sb="49" eb="50">
      <t>ジョウ</t>
    </rPh>
    <rPh sb="53" eb="55">
      <t>キテイ</t>
    </rPh>
    <rPh sb="96" eb="99">
      <t>シュウリョウシャ</t>
    </rPh>
    <rPh sb="135" eb="138">
      <t>ギノウシ</t>
    </rPh>
    <rPh sb="140" eb="141">
      <t>キュウ</t>
    </rPh>
    <rPh sb="145" eb="146">
      <t>キュウ</t>
    </rPh>
    <rPh sb="163" eb="165">
      <t>ジョウダイ</t>
    </rPh>
    <rPh sb="166" eb="167">
      <t>コウ</t>
    </rPh>
    <rPh sb="168" eb="170">
      <t>キテイ</t>
    </rPh>
    <rPh sb="172" eb="174">
      <t>ショクギョウ</t>
    </rPh>
    <rPh sb="174" eb="176">
      <t>クンレン</t>
    </rPh>
    <rPh sb="176" eb="179">
      <t>シドウイン</t>
    </rPh>
    <rPh sb="179" eb="181">
      <t>メンキョ</t>
    </rPh>
    <rPh sb="182" eb="183">
      <t>ユウ</t>
    </rPh>
    <rPh sb="185" eb="186">
      <t>モノ</t>
    </rPh>
    <rPh sb="192" eb="193">
      <t>ノゾ</t>
    </rPh>
    <phoneticPr fontId="2"/>
  </si>
  <si>
    <t>　「民間教育訓練機関における職業訓練サービスガイドライン」（平成２３年策定）を活用した「民間教育訓練機関における職業訓練サービスガイドライン研修」について、委託契約を締結する日において有効な受講証明書を有する者が在籍していること。
　または、委託先機関がISO29993（公式教育外の学習サービス－サービス要求事項）及びISO21001(教育機関－教育機関に対するマネジメントシステム－要求事項及び利用の手引)を取得していること。</t>
    <phoneticPr fontId="2"/>
  </si>
  <si>
    <t>　本業務に関し、著作権法違反等、関係法令に違反し処罰の対象又は損害賠償の対象となった者であって当該事実が判明した日から２年を経過していない者。</t>
    <rPh sb="1" eb="2">
      <t>ホン</t>
    </rPh>
    <rPh sb="2" eb="4">
      <t>ギョウム</t>
    </rPh>
    <rPh sb="5" eb="6">
      <t>カン</t>
    </rPh>
    <phoneticPr fontId="2"/>
  </si>
  <si>
    <t>　自己、自社もしくは第三者の不正の利益を図る目的または第三者に損害を加える目的をもって、暴力団員等を利用していると認められる関係を有すること。</t>
    <phoneticPr fontId="2"/>
  </si>
  <si>
    <t>福島県立テクノアカデミー会津</t>
    <rPh sb="0" eb="4">
      <t>フクシマケンリツ</t>
    </rPh>
    <rPh sb="12" eb="14">
      <t>アイヅ</t>
    </rPh>
    <phoneticPr fontId="2"/>
  </si>
  <si>
    <t>　　過去（令和3年10月1日～令和4年9月30日）に終了した訓練（受託しようとする訓練と同等コースの訓練について記入）</t>
    <rPh sb="2" eb="4">
      <t>カコ</t>
    </rPh>
    <rPh sb="5" eb="7">
      <t>レイワ</t>
    </rPh>
    <rPh sb="8" eb="9">
      <t>ネン</t>
    </rPh>
    <rPh sb="11" eb="12">
      <t>ガツ</t>
    </rPh>
    <rPh sb="13" eb="14">
      <t>ニチ</t>
    </rPh>
    <rPh sb="15" eb="17">
      <t>レイワ</t>
    </rPh>
    <rPh sb="18" eb="19">
      <t>ネン</t>
    </rPh>
    <rPh sb="20" eb="21">
      <t>ガツ</t>
    </rPh>
    <rPh sb="23" eb="24">
      <t>ニチ</t>
    </rPh>
    <rPh sb="26" eb="28">
      <t>シュウリョウ</t>
    </rPh>
    <rPh sb="30" eb="32">
      <t>クンレン</t>
    </rPh>
    <rPh sb="33" eb="35">
      <t>ジュタク</t>
    </rPh>
    <rPh sb="41" eb="43">
      <t>クンレン</t>
    </rPh>
    <rPh sb="44" eb="46">
      <t>ドウトウ</t>
    </rPh>
    <rPh sb="50" eb="52">
      <t>クンレン</t>
    </rPh>
    <rPh sb="56" eb="58">
      <t>キニュウ</t>
    </rPh>
    <phoneticPr fontId="2"/>
  </si>
  <si>
    <t>様式８</t>
    <rPh sb="0" eb="2">
      <t>ヨウシキ</t>
    </rPh>
    <phoneticPr fontId="2"/>
  </si>
  <si>
    <t>訓練実施施設</t>
    <phoneticPr fontId="41"/>
  </si>
  <si>
    <t>テクノアカデミー会津</t>
    <rPh sb="8" eb="10">
      <t>アイヅ</t>
    </rPh>
    <phoneticPr fontId="41"/>
  </si>
  <si>
    <t>（３か月）</t>
    <phoneticPr fontId="2"/>
  </si>
  <si>
    <t>就職が見込める
職種・職務</t>
    <phoneticPr fontId="2"/>
  </si>
  <si>
    <t>～</t>
    <phoneticPr fontId="41"/>
  </si>
  <si>
    <t>訓練目標</t>
    <phoneticPr fontId="2"/>
  </si>
  <si>
    <t>標準
時間</t>
    <rPh sb="0" eb="2">
      <t>ヒョウジュン</t>
    </rPh>
    <phoneticPr fontId="2"/>
  </si>
  <si>
    <t>追加
時間</t>
    <rPh sb="0" eb="2">
      <t>ツイカ</t>
    </rPh>
    <phoneticPr fontId="2"/>
  </si>
  <si>
    <t>訓練時間
（標準+追加）</t>
    <rPh sb="0" eb="2">
      <t>クンレン</t>
    </rPh>
    <rPh sb="2" eb="4">
      <t>ジカン</t>
    </rPh>
    <rPh sb="6" eb="8">
      <t>ヒョウジュン</t>
    </rPh>
    <rPh sb="9" eb="11">
      <t>ツイカ</t>
    </rPh>
    <phoneticPr fontId="2"/>
  </si>
  <si>
    <t>科目
番号</t>
    <rPh sb="0" eb="2">
      <t>カモク</t>
    </rPh>
    <rPh sb="3" eb="5">
      <t>バンゴウ</t>
    </rPh>
    <phoneticPr fontId="41"/>
  </si>
  <si>
    <t>略称</t>
    <rPh sb="0" eb="2">
      <t>リャクショウ</t>
    </rPh>
    <phoneticPr fontId="41"/>
  </si>
  <si>
    <t>時間</t>
    <rPh sb="0" eb="2">
      <t>ジカン</t>
    </rPh>
    <phoneticPr fontId="41"/>
  </si>
  <si>
    <t>区分</t>
    <rPh sb="0" eb="2">
      <t>クブン</t>
    </rPh>
    <phoneticPr fontId="41"/>
  </si>
  <si>
    <t>１　休校日（初期設定）を各算定月ごとに設定してください</t>
    <rPh sb="2" eb="5">
      <t>キュウコウビ</t>
    </rPh>
    <rPh sb="6" eb="10">
      <t>ショキセッテイ</t>
    </rPh>
    <rPh sb="12" eb="16">
      <t>カクサンテイツキ</t>
    </rPh>
    <rPh sb="19" eb="21">
      <t>セッテイ</t>
    </rPh>
    <phoneticPr fontId="41"/>
  </si>
  <si>
    <t>●休校日（初期設定・月１回程度）</t>
    <rPh sb="1" eb="4">
      <t>キュウコウビ</t>
    </rPh>
    <rPh sb="5" eb="9">
      <t>ショキセッテイ</t>
    </rPh>
    <rPh sb="10" eb="11">
      <t>ツキ</t>
    </rPh>
    <rPh sb="12" eb="13">
      <t>カイ</t>
    </rPh>
    <rPh sb="13" eb="15">
      <t>テイド</t>
    </rPh>
    <phoneticPr fontId="41"/>
  </si>
  <si>
    <t>設定期間：令和５年４月～令和６年３月の間</t>
    <rPh sb="0" eb="4">
      <t>セッテイキカン</t>
    </rPh>
    <rPh sb="5" eb="7">
      <t>レイワ</t>
    </rPh>
    <rPh sb="8" eb="9">
      <t>ネン</t>
    </rPh>
    <rPh sb="10" eb="11">
      <t>ガツ</t>
    </rPh>
    <rPh sb="12" eb="14">
      <t>レイワ</t>
    </rPh>
    <rPh sb="15" eb="16">
      <t>ネン</t>
    </rPh>
    <rPh sb="17" eb="18">
      <t>ガツ</t>
    </rPh>
    <rPh sb="19" eb="20">
      <t>アイダ</t>
    </rPh>
    <phoneticPr fontId="41"/>
  </si>
  <si>
    <t>算定月</t>
    <rPh sb="0" eb="2">
      <t>サンテイ</t>
    </rPh>
    <rPh sb="2" eb="3">
      <t>ツキ</t>
    </rPh>
    <phoneticPr fontId="41"/>
  </si>
  <si>
    <t>月日</t>
    <rPh sb="0" eb="2">
      <t>ガッピ</t>
    </rPh>
    <phoneticPr fontId="41"/>
  </si>
  <si>
    <t>備考</t>
    <rPh sb="0" eb="2">
      <t>ビコウ</t>
    </rPh>
    <phoneticPr fontId="41"/>
  </si>
  <si>
    <t>１月目</t>
    <rPh sb="1" eb="3">
      <t>ツキメ</t>
    </rPh>
    <phoneticPr fontId="41"/>
  </si>
  <si>
    <t>２月目</t>
    <rPh sb="1" eb="3">
      <t>ツキメ</t>
    </rPh>
    <phoneticPr fontId="41"/>
  </si>
  <si>
    <t>３月目</t>
    <rPh sb="1" eb="3">
      <t>ツキメ</t>
    </rPh>
    <phoneticPr fontId="41"/>
  </si>
  <si>
    <t>当該月</t>
    <rPh sb="0" eb="2">
      <t>トウガイ</t>
    </rPh>
    <rPh sb="2" eb="3">
      <t>ヅキ</t>
    </rPh>
    <phoneticPr fontId="41"/>
  </si>
  <si>
    <t>2　教習時間を設定してください</t>
    <rPh sb="2" eb="6">
      <t>キョウシュウジカン</t>
    </rPh>
    <rPh sb="7" eb="9">
      <t>セッテイ</t>
    </rPh>
    <phoneticPr fontId="41"/>
  </si>
  <si>
    <t>●時間割</t>
    <rPh sb="1" eb="4">
      <t>ジカンワリ</t>
    </rPh>
    <phoneticPr fontId="41"/>
  </si>
  <si>
    <t>教習時間</t>
    <rPh sb="0" eb="2">
      <t>キョウシュウ</t>
    </rPh>
    <rPh sb="2" eb="4">
      <t>ジカン</t>
    </rPh>
    <phoneticPr fontId="2"/>
  </si>
  <si>
    <t>～</t>
    <phoneticPr fontId="2"/>
  </si>
  <si>
    <t>3　教科名を入力してください</t>
    <rPh sb="2" eb="4">
      <t>キョウカ</t>
    </rPh>
    <rPh sb="4" eb="5">
      <t>メイ</t>
    </rPh>
    <rPh sb="6" eb="8">
      <t>ニュウリョク</t>
    </rPh>
    <phoneticPr fontId="41"/>
  </si>
  <si>
    <t>●祝日・休校日一覧</t>
    <rPh sb="1" eb="3">
      <t>シュクジツ</t>
    </rPh>
    <rPh sb="4" eb="7">
      <t>キュウコウビ</t>
    </rPh>
    <rPh sb="7" eb="9">
      <t>イチラン</t>
    </rPh>
    <phoneticPr fontId="41"/>
  </si>
  <si>
    <t>訓練開始日：</t>
    <rPh sb="0" eb="2">
      <t>クンレン</t>
    </rPh>
    <rPh sb="2" eb="5">
      <t>カイシビ</t>
    </rPh>
    <phoneticPr fontId="41"/>
  </si>
  <si>
    <t>訓練終了日：</t>
    <rPh sb="0" eb="5">
      <t>クンレンシュウリョウビ</t>
    </rPh>
    <phoneticPr fontId="41"/>
  </si>
  <si>
    <t>令和5年</t>
    <rPh sb="0" eb="2">
      <t>レイワ</t>
    </rPh>
    <rPh sb="3" eb="4">
      <t>ネン</t>
    </rPh>
    <phoneticPr fontId="41"/>
  </si>
  <si>
    <t>曜日</t>
    <rPh sb="0" eb="2">
      <t>ヨウビ</t>
    </rPh>
    <phoneticPr fontId="41"/>
  </si>
  <si>
    <t>名称</t>
    <rPh sb="0" eb="2">
      <t>メイショウ</t>
    </rPh>
    <phoneticPr fontId="41"/>
  </si>
  <si>
    <t>祝祭日
休校日</t>
    <rPh sb="0" eb="3">
      <t>シュクサイジツ</t>
    </rPh>
    <rPh sb="4" eb="7">
      <t>キュウコウビ</t>
    </rPh>
    <phoneticPr fontId="41"/>
  </si>
  <si>
    <t>●科目時間チェック表</t>
    <rPh sb="1" eb="5">
      <t>カモクジカン</t>
    </rPh>
    <rPh sb="9" eb="10">
      <t>ヒョウ</t>
    </rPh>
    <phoneticPr fontId="41"/>
  </si>
  <si>
    <t>元日</t>
  </si>
  <si>
    <t>番号</t>
    <rPh sb="0" eb="2">
      <t>バンゴウ</t>
    </rPh>
    <phoneticPr fontId="41"/>
  </si>
  <si>
    <t>科目名</t>
    <rPh sb="0" eb="3">
      <t>カモクメイ</t>
    </rPh>
    <phoneticPr fontId="41"/>
  </si>
  <si>
    <t>整合</t>
    <rPh sb="0" eb="2">
      <t>セイゴウ</t>
    </rPh>
    <phoneticPr fontId="41"/>
  </si>
  <si>
    <t>１か月目</t>
    <rPh sb="2" eb="3">
      <t>ゲツ</t>
    </rPh>
    <rPh sb="3" eb="4">
      <t>メ</t>
    </rPh>
    <phoneticPr fontId="41"/>
  </si>
  <si>
    <t>２か月目</t>
    <rPh sb="2" eb="3">
      <t>ゲツ</t>
    </rPh>
    <rPh sb="3" eb="4">
      <t>メ</t>
    </rPh>
    <phoneticPr fontId="41"/>
  </si>
  <si>
    <t>３か月目</t>
    <rPh sb="2" eb="3">
      <t>ゲツ</t>
    </rPh>
    <rPh sb="3" eb="4">
      <t>メ</t>
    </rPh>
    <phoneticPr fontId="41"/>
  </si>
  <si>
    <t>振替休日</t>
  </si>
  <si>
    <t>-</t>
    <phoneticPr fontId="41"/>
  </si>
  <si>
    <t>入校式</t>
    <rPh sb="0" eb="3">
      <t>ニュウコウシキ</t>
    </rPh>
    <phoneticPr fontId="41"/>
  </si>
  <si>
    <t>その他</t>
    <rPh sb="2" eb="3">
      <t>タ</t>
    </rPh>
    <phoneticPr fontId="41"/>
  </si>
  <si>
    <t>成人の日</t>
  </si>
  <si>
    <t>修了式</t>
    <rPh sb="0" eb="3">
      <t>シュウリョウシキ</t>
    </rPh>
    <phoneticPr fontId="41"/>
  </si>
  <si>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</si>
  <si>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</si>
  <si>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</si>
  <si>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</si>
  <si>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</si>
  <si>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</si>
  <si>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</si>
  <si>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</si>
  <si>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</si>
  <si>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</si>
  <si>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</si>
  <si>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</si>
  <si>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</si>
  <si>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</si>
  <si>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休校日（共通）</t>
    <rPh sb="0" eb="3">
      <t>キュウコウビ</t>
    </rPh>
    <rPh sb="4" eb="6">
      <t>キョウツウ</t>
    </rPh>
    <phoneticPr fontId="41"/>
  </si>
  <si>
    <t>令和6年</t>
    <rPh sb="0" eb="2">
      <t>レイワ</t>
    </rPh>
    <rPh sb="3" eb="4">
      <t>ネン</t>
    </rPh>
    <phoneticPr fontId="41"/>
  </si>
  <si>
    <t>学科</t>
    <rPh sb="0" eb="2">
      <t>ガッカ</t>
    </rPh>
    <phoneticPr fontId="41"/>
  </si>
  <si>
    <t>実技</t>
    <rPh sb="0" eb="2">
      <t>ジツギ</t>
    </rPh>
    <phoneticPr fontId="41"/>
  </si>
  <si>
    <t>合計（その他除く）</t>
    <rPh sb="0" eb="2">
      <t>ゴウケイ</t>
    </rPh>
    <rPh sb="5" eb="6">
      <t>タ</t>
    </rPh>
    <rPh sb="6" eb="7">
      <t>ノゾ</t>
    </rPh>
    <phoneticPr fontId="41"/>
  </si>
  <si>
    <t>任意設定の休校日（Ｒ５～Ｒ６）</t>
    <rPh sb="0" eb="4">
      <t>ニンイセッテイ</t>
    </rPh>
    <rPh sb="5" eb="8">
      <t>キュウコウビ</t>
    </rPh>
    <phoneticPr fontId="41"/>
  </si>
  <si>
    <t>就職支援</t>
    <rPh sb="0" eb="4">
      <t>シュウショクシエン</t>
    </rPh>
    <phoneticPr fontId="2"/>
  </si>
  <si>
    <t>オリエン</t>
    <phoneticPr fontId="2"/>
  </si>
  <si>
    <t>PC基礎</t>
    <rPh sb="2" eb="4">
      <t>キソ</t>
    </rPh>
    <phoneticPr fontId="2"/>
  </si>
  <si>
    <t>PC学1</t>
    <rPh sb="2" eb="3">
      <t>ガク</t>
    </rPh>
    <phoneticPr fontId="2"/>
  </si>
  <si>
    <t>PC学2</t>
    <rPh sb="2" eb="3">
      <t>ガク</t>
    </rPh>
    <phoneticPr fontId="2"/>
  </si>
  <si>
    <t>PC操作</t>
    <rPh sb="2" eb="4">
      <t>ソウサ</t>
    </rPh>
    <phoneticPr fontId="2"/>
  </si>
  <si>
    <t>文書作成</t>
  </si>
  <si>
    <t>表計算</t>
    <rPh sb="0" eb="3">
      <t>ヒョウケイサン</t>
    </rPh>
    <phoneticPr fontId="2"/>
  </si>
  <si>
    <t>PC実1</t>
    <rPh sb="2" eb="3">
      <t>ジツ</t>
    </rPh>
    <phoneticPr fontId="2"/>
  </si>
  <si>
    <t>PC実2</t>
    <rPh sb="2" eb="3">
      <t>ジツ</t>
    </rPh>
    <phoneticPr fontId="2"/>
  </si>
  <si>
    <t>PC実3</t>
    <rPh sb="2" eb="3">
      <t>ジツ</t>
    </rPh>
    <phoneticPr fontId="2"/>
  </si>
  <si>
    <t>PC実5</t>
    <rPh sb="2" eb="3">
      <t>ジツ</t>
    </rPh>
    <phoneticPr fontId="2"/>
  </si>
  <si>
    <t>休校日（初期設定）</t>
  </si>
  <si>
    <t>休校日（HW誘導）</t>
  </si>
  <si>
    <t>PC学2</t>
  </si>
  <si>
    <t>PC操作</t>
    <rPh sb="0" eb="4">
      <t>pcソウサ</t>
    </rPh>
    <phoneticPr fontId="2"/>
  </si>
  <si>
    <t>PC学3</t>
    <rPh sb="0" eb="3">
      <t>pcガク</t>
    </rPh>
    <phoneticPr fontId="2"/>
  </si>
  <si>
    <t>文書作成</t>
    <rPh sb="0" eb="4">
      <t>ブンショサクセイ</t>
    </rPh>
    <phoneticPr fontId="2"/>
  </si>
  <si>
    <t>PC学4</t>
    <rPh sb="0" eb="3">
      <t>pcガク</t>
    </rPh>
    <phoneticPr fontId="2"/>
  </si>
  <si>
    <t>PC学5</t>
    <rPh sb="0" eb="3">
      <t>pcガク</t>
    </rPh>
    <phoneticPr fontId="2"/>
  </si>
  <si>
    <t>PC学6</t>
    <rPh sb="0" eb="3">
      <t>pcガク</t>
    </rPh>
    <phoneticPr fontId="2"/>
  </si>
  <si>
    <t>表計算</t>
    <phoneticPr fontId="2"/>
  </si>
  <si>
    <t>PC実2</t>
    <rPh sb="0" eb="3">
      <t>pcジツ</t>
    </rPh>
    <phoneticPr fontId="2"/>
  </si>
  <si>
    <t>PC実3</t>
    <rPh sb="0" eb="3">
      <t>pcジツ</t>
    </rPh>
    <phoneticPr fontId="2"/>
  </si>
  <si>
    <t>PC実4</t>
    <rPh sb="0" eb="3">
      <t>pcジツ</t>
    </rPh>
    <phoneticPr fontId="2"/>
  </si>
  <si>
    <t>様式８</t>
    <rPh sb="0" eb="2">
      <t>ヨウシキ</t>
    </rPh>
    <phoneticPr fontId="41"/>
  </si>
  <si>
    <t>様式９</t>
    <rPh sb="0" eb="2">
      <t>ヨウシキ</t>
    </rPh>
    <phoneticPr fontId="41"/>
  </si>
  <si>
    <t/>
  </si>
  <si>
    <t>9:00～9:50</t>
  </si>
  <si>
    <t>10:00～10:50</t>
  </si>
  <si>
    <t>11:00～11:50</t>
  </si>
  <si>
    <t>13:00～13:50</t>
  </si>
  <si>
    <t>14:00～14:50</t>
  </si>
  <si>
    <t>15:00～15:50</t>
  </si>
  <si>
    <t>訓練日</t>
  </si>
  <si>
    <t>金</t>
  </si>
  <si>
    <t>日</t>
  </si>
  <si>
    <t>水</t>
  </si>
  <si>
    <t>土</t>
  </si>
  <si>
    <t>月</t>
  </si>
  <si>
    <t>木</t>
  </si>
  <si>
    <t>火</t>
  </si>
  <si>
    <t>学科</t>
  </si>
  <si>
    <t>○</t>
  </si>
  <si>
    <t>就職支援</t>
  </si>
  <si>
    <t>PC基礎</t>
  </si>
  <si>
    <t>PC学1</t>
  </si>
  <si>
    <t>PC学3</t>
  </si>
  <si>
    <t>PC学4</t>
  </si>
  <si>
    <t>PC学5</t>
  </si>
  <si>
    <t>PC学6</t>
  </si>
  <si>
    <t>PC操作</t>
  </si>
  <si>
    <t>実技</t>
  </si>
  <si>
    <t>表計算</t>
  </si>
  <si>
    <t>PC実1</t>
  </si>
  <si>
    <t>PC実2</t>
  </si>
  <si>
    <t>PC実3</t>
  </si>
  <si>
    <t>PC実4</t>
  </si>
  <si>
    <t>PC実5</t>
  </si>
  <si>
    <t>祝日</t>
  </si>
  <si>
    <t>超過</t>
  </si>
  <si>
    <t>該当外</t>
  </si>
  <si>
    <t>○○○○○○○○○○○</t>
    <phoneticPr fontId="2"/>
  </si>
  <si>
    <t>○○○○科　第○回（○○）</t>
    <phoneticPr fontId="2"/>
  </si>
  <si>
    <r>
      <t>R○</t>
    </r>
    <r>
      <rPr>
        <sz val="11"/>
        <rFont val="ＭＳ Ｐゴシック"/>
        <family val="3"/>
      </rPr>
      <t>/○/○（○）</t>
    </r>
    <phoneticPr fontId="2"/>
  </si>
  <si>
    <t>R○/○/○（○）</t>
    <phoneticPr fontId="2"/>
  </si>
  <si>
    <t>○○○○○○科　第○回（○○）</t>
    <rPh sb="6" eb="7">
      <t>カ</t>
    </rPh>
    <rPh sb="8" eb="9">
      <t>ダイ</t>
    </rPh>
    <rPh sb="10" eb="11">
      <t>カイ</t>
    </rPh>
    <phoneticPr fontId="2"/>
  </si>
  <si>
    <t>　税法違反等、公序良俗に違反し、社会通念上、委託先機関とすることが相応しくないと福島県立テクノアカデミー会津校長が判断した者。</t>
    <rPh sb="52" eb="54">
      <t>アイヅ</t>
    </rPh>
    <phoneticPr fontId="2"/>
  </si>
  <si>
    <t>　その他公共職業訓練の委託先機関として明らかに適性を欠くと福島県立テクノアカデミー会津校長が判断した者。（過去2年間に業務改善等の文書による指導を受けた者）</t>
    <rPh sb="41" eb="43">
      <t>アイヅ</t>
    </rPh>
    <phoneticPr fontId="2"/>
  </si>
  <si>
    <t>様式１６</t>
    <rPh sb="0" eb="2">
      <t>ヨウシキ</t>
    </rPh>
    <phoneticPr fontId="53"/>
  </si>
  <si>
    <t>費　用　見　積　書</t>
    <rPh sb="0" eb="1">
      <t>ヒ</t>
    </rPh>
    <rPh sb="2" eb="3">
      <t>ヨウ</t>
    </rPh>
    <rPh sb="4" eb="5">
      <t>ケン</t>
    </rPh>
    <rPh sb="6" eb="7">
      <t>セキ</t>
    </rPh>
    <phoneticPr fontId="53"/>
  </si>
  <si>
    <t>住所　　　　　　　　　　　　　　　　　　</t>
    <rPh sb="0" eb="2">
      <t>ジュウショ</t>
    </rPh>
    <phoneticPr fontId="53"/>
  </si>
  <si>
    <t>事業所名称　　　　　　　　　　　　　　　</t>
    <rPh sb="0" eb="3">
      <t>ジギョウショ</t>
    </rPh>
    <rPh sb="3" eb="5">
      <t>メイショウ</t>
    </rPh>
    <phoneticPr fontId="53"/>
  </si>
  <si>
    <t>代表者名　　　　　　　　　　　　　　　　</t>
    <rPh sb="0" eb="3">
      <t>ダイヒョウシャ</t>
    </rPh>
    <rPh sb="3" eb="4">
      <t>メイ</t>
    </rPh>
    <phoneticPr fontId="53"/>
  </si>
  <si>
    <t>委託業務名</t>
    <rPh sb="0" eb="2">
      <t>イタク</t>
    </rPh>
    <rPh sb="2" eb="5">
      <t>ギョウムメイ</t>
    </rPh>
    <phoneticPr fontId="53"/>
  </si>
  <si>
    <t>障がい者委託訓練（e-ラーニングコース）業務</t>
    <rPh sb="0" eb="1">
      <t>ショウ</t>
    </rPh>
    <rPh sb="3" eb="4">
      <t>シャ</t>
    </rPh>
    <rPh sb="4" eb="6">
      <t>イタク</t>
    </rPh>
    <rPh sb="6" eb="8">
      <t>クンレン</t>
    </rPh>
    <rPh sb="20" eb="22">
      <t>ギョウム</t>
    </rPh>
    <phoneticPr fontId="53"/>
  </si>
  <si>
    <t>訓練科名</t>
    <rPh sb="0" eb="3">
      <t>クンレンカ</t>
    </rPh>
    <rPh sb="3" eb="4">
      <t>メイ</t>
    </rPh>
    <phoneticPr fontId="53"/>
  </si>
  <si>
    <t>障がいのある方のためのテレワーク基礎科第1回</t>
    <rPh sb="0" eb="1">
      <t>ショウ</t>
    </rPh>
    <phoneticPr fontId="53"/>
  </si>
  <si>
    <t>コース番号</t>
    <rPh sb="3" eb="5">
      <t>バンゴウ</t>
    </rPh>
    <phoneticPr fontId="53"/>
  </si>
  <si>
    <t>E1</t>
    <phoneticPr fontId="53"/>
  </si>
  <si>
    <t>委託期間</t>
    <rPh sb="0" eb="2">
      <t>イタク</t>
    </rPh>
    <rPh sb="2" eb="4">
      <t>キカン</t>
    </rPh>
    <phoneticPr fontId="53"/>
  </si>
  <si>
    <t>令和○○年○○月○○日～令和○○年○○月○○日</t>
    <rPh sb="0" eb="2">
      <t>レイワ</t>
    </rPh>
    <rPh sb="4" eb="5">
      <t>ネン</t>
    </rPh>
    <rPh sb="7" eb="8">
      <t>ガツ</t>
    </rPh>
    <rPh sb="10" eb="11">
      <t>ニチ</t>
    </rPh>
    <rPh sb="12" eb="14">
      <t>レイワ</t>
    </rPh>
    <rPh sb="16" eb="17">
      <t>ネン</t>
    </rPh>
    <rPh sb="19" eb="20">
      <t>ガツ</t>
    </rPh>
    <rPh sb="22" eb="23">
      <t>ニチ</t>
    </rPh>
    <phoneticPr fontId="53"/>
  </si>
  <si>
    <t>（単位：円）</t>
    <rPh sb="1" eb="3">
      <t>タンイ</t>
    </rPh>
    <rPh sb="4" eb="5">
      <t>エン</t>
    </rPh>
    <phoneticPr fontId="53"/>
  </si>
  <si>
    <t>費　目</t>
    <rPh sb="0" eb="1">
      <t>ヒ</t>
    </rPh>
    <rPh sb="2" eb="3">
      <t>メ</t>
    </rPh>
    <phoneticPr fontId="53"/>
  </si>
  <si>
    <t>金　額（外税）</t>
    <rPh sb="0" eb="1">
      <t>キン</t>
    </rPh>
    <rPh sb="2" eb="3">
      <t>ガク</t>
    </rPh>
    <rPh sb="4" eb="6">
      <t>ソトゼイ</t>
    </rPh>
    <phoneticPr fontId="53"/>
  </si>
  <si>
    <t>内　　　訳</t>
    <rPh sb="0" eb="1">
      <t>ナイ</t>
    </rPh>
    <rPh sb="4" eb="5">
      <t>ヤク</t>
    </rPh>
    <phoneticPr fontId="53"/>
  </si>
  <si>
    <t>指　導　料</t>
    <rPh sb="0" eb="1">
      <t>ユビ</t>
    </rPh>
    <rPh sb="2" eb="3">
      <t>シルベ</t>
    </rPh>
    <rPh sb="4" eb="5">
      <t>リョウ</t>
    </rPh>
    <phoneticPr fontId="53"/>
  </si>
  <si>
    <t>施設使用料</t>
    <rPh sb="0" eb="2">
      <t>シセツ</t>
    </rPh>
    <rPh sb="2" eb="5">
      <t>シヨウリョウ</t>
    </rPh>
    <phoneticPr fontId="53"/>
  </si>
  <si>
    <t>機器使用料</t>
    <rPh sb="0" eb="2">
      <t>キキ</t>
    </rPh>
    <rPh sb="2" eb="5">
      <t>シヨウリョウ</t>
    </rPh>
    <phoneticPr fontId="53"/>
  </si>
  <si>
    <t>事　務　費</t>
    <rPh sb="0" eb="1">
      <t>コト</t>
    </rPh>
    <rPh sb="2" eb="3">
      <t>ツトム</t>
    </rPh>
    <rPh sb="4" eb="5">
      <t>ヒ</t>
    </rPh>
    <phoneticPr fontId="53"/>
  </si>
  <si>
    <t>そ　の　他</t>
    <rPh sb="4" eb="5">
      <t>タ</t>
    </rPh>
    <phoneticPr fontId="53"/>
  </si>
  <si>
    <t>合　　　計</t>
    <rPh sb="0" eb="1">
      <t>ア</t>
    </rPh>
    <rPh sb="4" eb="5">
      <t>ケイ</t>
    </rPh>
    <phoneticPr fontId="53"/>
  </si>
  <si>
    <t>※１人１月当たり</t>
    <rPh sb="1" eb="3">
      <t>ヒトリ</t>
    </rPh>
    <rPh sb="4" eb="5">
      <t>ツキ</t>
    </rPh>
    <rPh sb="5" eb="6">
      <t>ア</t>
    </rPh>
    <phoneticPr fontId="53"/>
  </si>
  <si>
    <t>様式　８</t>
    <rPh sb="0" eb="2">
      <t>ヨウシキ</t>
    </rPh>
    <phoneticPr fontId="53"/>
  </si>
  <si>
    <t>委託訓練カリキュラム</t>
    <rPh sb="0" eb="2">
      <t>イタク</t>
    </rPh>
    <rPh sb="2" eb="4">
      <t>クンレン</t>
    </rPh>
    <phoneticPr fontId="53"/>
  </si>
  <si>
    <t>テクノアカデミー会津</t>
    <rPh sb="8" eb="10">
      <t>アイヅ</t>
    </rPh>
    <phoneticPr fontId="53"/>
  </si>
  <si>
    <t>　　　　　　　　　　科（No,　回　　コース番号　）</t>
    <rPh sb="10" eb="11">
      <t>カ</t>
    </rPh>
    <phoneticPr fontId="53"/>
  </si>
  <si>
    <t>令和　　年　　月　　日
～
令和　　年　　月　　日</t>
    <rPh sb="4" eb="5">
      <t>ネン</t>
    </rPh>
    <rPh sb="7" eb="8">
      <t>ガツ</t>
    </rPh>
    <rPh sb="10" eb="11">
      <t>ニチ</t>
    </rPh>
    <rPh sb="18" eb="19">
      <t>ネン</t>
    </rPh>
    <rPh sb="21" eb="22">
      <t>ガツ</t>
    </rPh>
    <rPh sb="24" eb="25">
      <t>ニチ</t>
    </rPh>
    <phoneticPr fontId="53"/>
  </si>
  <si>
    <t>（　か月）</t>
    <phoneticPr fontId="53"/>
  </si>
  <si>
    <t>就職が見込める職種・職務</t>
  </si>
  <si>
    <t>訓練目標</t>
    <phoneticPr fontId="53"/>
  </si>
  <si>
    <t>仕上がり像</t>
    <rPh sb="0" eb="2">
      <t>シア</t>
    </rPh>
    <rPh sb="4" eb="5">
      <t>ゾウ</t>
    </rPh>
    <phoneticPr fontId="53"/>
  </si>
  <si>
    <t>目標資格</t>
    <rPh sb="0" eb="2">
      <t>モクヒョウ</t>
    </rPh>
    <rPh sb="2" eb="4">
      <t>シカク</t>
    </rPh>
    <phoneticPr fontId="53"/>
  </si>
  <si>
    <t>標準時間</t>
    <rPh sb="0" eb="2">
      <t>ヒョウジュン</t>
    </rPh>
    <rPh sb="2" eb="4">
      <t>ジカン</t>
    </rPh>
    <phoneticPr fontId="53"/>
  </si>
  <si>
    <t>訓練
時間</t>
    <rPh sb="0" eb="2">
      <t>クンレン</t>
    </rPh>
    <rPh sb="3" eb="5">
      <t>ジカン</t>
    </rPh>
    <phoneticPr fontId="53"/>
  </si>
  <si>
    <t>追加時間</t>
    <rPh sb="0" eb="2">
      <t>ツイカ</t>
    </rPh>
    <rPh sb="2" eb="4">
      <t>ジカン</t>
    </rPh>
    <phoneticPr fontId="53"/>
  </si>
  <si>
    <t>学　科</t>
    <rPh sb="0" eb="1">
      <t>ガク</t>
    </rPh>
    <rPh sb="2" eb="3">
      <t>カ</t>
    </rPh>
    <phoneticPr fontId="53"/>
  </si>
  <si>
    <t>学科　計</t>
    <rPh sb="0" eb="2">
      <t>ガッカ</t>
    </rPh>
    <rPh sb="3" eb="4">
      <t>ケイ</t>
    </rPh>
    <phoneticPr fontId="53"/>
  </si>
  <si>
    <t>実　技</t>
    <rPh sb="0" eb="1">
      <t>ミノル</t>
    </rPh>
    <rPh sb="2" eb="3">
      <t>ワザ</t>
    </rPh>
    <phoneticPr fontId="53"/>
  </si>
  <si>
    <t>実技　計</t>
    <rPh sb="0" eb="2">
      <t>ジツギ</t>
    </rPh>
    <rPh sb="3" eb="4">
      <t>ケイ</t>
    </rPh>
    <phoneticPr fontId="53"/>
  </si>
  <si>
    <t>合　　計</t>
    <rPh sb="0" eb="1">
      <t>ゴウ</t>
    </rPh>
    <rPh sb="3" eb="4">
      <t>ケイ</t>
    </rPh>
    <phoneticPr fontId="53"/>
  </si>
  <si>
    <t>・「科目」、「科目の内容」、「標準時間」の欄は、企画提案する訓練科の標準カリキュラムのとおり記入してください。
（科目、科目の内容、標準時間は必須とし、過不足なく記入してください。）</t>
    <phoneticPr fontId="53"/>
  </si>
  <si>
    <t>・企画提案する訓練科の標準カリキュラムに記載している科目の内容を追加する場合は、各科目の「科目の内容」欄の下段に記入し、追加時間を記入してください。</t>
    <rPh sb="1" eb="3">
      <t>キカク</t>
    </rPh>
    <rPh sb="3" eb="5">
      <t>テイアン</t>
    </rPh>
    <rPh sb="7" eb="10">
      <t>クンレンカ</t>
    </rPh>
    <rPh sb="11" eb="13">
      <t>ヒョウジュン</t>
    </rPh>
    <rPh sb="20" eb="22">
      <t>キサイ</t>
    </rPh>
    <rPh sb="26" eb="28">
      <t>カモク</t>
    </rPh>
    <rPh sb="29" eb="31">
      <t>ナイヨウ</t>
    </rPh>
    <rPh sb="32" eb="34">
      <t>ツイカ</t>
    </rPh>
    <rPh sb="36" eb="38">
      <t>バアイ</t>
    </rPh>
    <rPh sb="40" eb="43">
      <t>カクカモク</t>
    </rPh>
    <rPh sb="45" eb="47">
      <t>カモク</t>
    </rPh>
    <rPh sb="48" eb="50">
      <t>ナイヨウ</t>
    </rPh>
    <rPh sb="51" eb="52">
      <t>ラン</t>
    </rPh>
    <rPh sb="53" eb="55">
      <t>ゲダン</t>
    </rPh>
    <rPh sb="56" eb="58">
      <t>キニュウ</t>
    </rPh>
    <rPh sb="60" eb="62">
      <t>ツイカ</t>
    </rPh>
    <rPh sb="62" eb="64">
      <t>ジカン</t>
    </rPh>
    <rPh sb="65" eb="67">
      <t>キニュウ</t>
    </rPh>
    <phoneticPr fontId="53"/>
  </si>
  <si>
    <t>・標準カリキュラムに記載している科目の訓練時間数と新たに追加設定した科目の訓練時間数の合計が、標準カリキュラムに記載している合計欄の時間以上になるように設定してください。</t>
    <rPh sb="1" eb="3">
      <t>ヒョウジュン</t>
    </rPh>
    <rPh sb="10" eb="12">
      <t>キサイ</t>
    </rPh>
    <rPh sb="16" eb="18">
      <t>カモク</t>
    </rPh>
    <rPh sb="19" eb="21">
      <t>クンレン</t>
    </rPh>
    <rPh sb="21" eb="24">
      <t>ジカンスウ</t>
    </rPh>
    <rPh sb="25" eb="26">
      <t>アラ</t>
    </rPh>
    <rPh sb="28" eb="30">
      <t>ツイカ</t>
    </rPh>
    <rPh sb="30" eb="32">
      <t>セッテイ</t>
    </rPh>
    <rPh sb="34" eb="36">
      <t>カモク</t>
    </rPh>
    <rPh sb="37" eb="39">
      <t>クンレン</t>
    </rPh>
    <rPh sb="39" eb="42">
      <t>ジカンスウ</t>
    </rPh>
    <rPh sb="43" eb="45">
      <t>ゴウケイ</t>
    </rPh>
    <phoneticPr fontId="53"/>
  </si>
  <si>
    <t>訓練日程</t>
    <rPh sb="0" eb="2">
      <t>クンレン</t>
    </rPh>
    <rPh sb="2" eb="4">
      <t>ニッテイ</t>
    </rPh>
    <phoneticPr fontId="53"/>
  </si>
  <si>
    <t>様式９</t>
    <rPh sb="0" eb="2">
      <t>ヨウシキ</t>
    </rPh>
    <phoneticPr fontId="53"/>
  </si>
  <si>
    <t>訓練実施施設名：</t>
    <rPh sb="0" eb="2">
      <t>クンレン</t>
    </rPh>
    <rPh sb="2" eb="4">
      <t>ジッシ</t>
    </rPh>
    <rPh sb="4" eb="6">
      <t>シセツ</t>
    </rPh>
    <rPh sb="6" eb="7">
      <t>メイ</t>
    </rPh>
    <phoneticPr fontId="53"/>
  </si>
  <si>
    <t>　　　　　　　　　　　　　　　　</t>
    <phoneticPr fontId="53"/>
  </si>
  <si>
    <t>訓練科名：</t>
    <rPh sb="0" eb="2">
      <t>クンレン</t>
    </rPh>
    <rPh sb="2" eb="4">
      <t>カメイ</t>
    </rPh>
    <phoneticPr fontId="53"/>
  </si>
  <si>
    <t>　　　　　　　　　　　　　　　　　　　　　　（　　　　　　）</t>
    <phoneticPr fontId="53"/>
  </si>
  <si>
    <t xml:space="preserve">          訓練期間：</t>
    <rPh sb="10" eb="12">
      <t>クンレン</t>
    </rPh>
    <rPh sb="12" eb="14">
      <t>キカン</t>
    </rPh>
    <phoneticPr fontId="53"/>
  </si>
  <si>
    <t>令和　　年　　月　　日　～　　令和　　年　　月　　日</t>
    <rPh sb="4" eb="5">
      <t>ネン</t>
    </rPh>
    <rPh sb="7" eb="8">
      <t>ガツ</t>
    </rPh>
    <rPh sb="10" eb="11">
      <t>ニチ</t>
    </rPh>
    <rPh sb="19" eb="20">
      <t>ネン</t>
    </rPh>
    <rPh sb="22" eb="23">
      <t>ガツ</t>
    </rPh>
    <rPh sb="25" eb="26">
      <t>ニチ</t>
    </rPh>
    <phoneticPr fontId="53"/>
  </si>
  <si>
    <t>月日</t>
    <rPh sb="0" eb="2">
      <t>ガッピ</t>
    </rPh>
    <phoneticPr fontId="53"/>
  </si>
  <si>
    <t>曜日</t>
    <rPh sb="0" eb="2">
      <t>ヨウビ</t>
    </rPh>
    <phoneticPr fontId="53"/>
  </si>
  <si>
    <t>1時限</t>
    <rPh sb="1" eb="3">
      <t>ジゲン</t>
    </rPh>
    <phoneticPr fontId="53"/>
  </si>
  <si>
    <t>2時限</t>
    <rPh sb="1" eb="3">
      <t>ジゲン</t>
    </rPh>
    <phoneticPr fontId="53"/>
  </si>
  <si>
    <t>3時限</t>
    <rPh sb="1" eb="3">
      <t>ジゲン</t>
    </rPh>
    <phoneticPr fontId="53"/>
  </si>
  <si>
    <t>4時限</t>
    <rPh sb="1" eb="3">
      <t>ジゲン</t>
    </rPh>
    <phoneticPr fontId="53"/>
  </si>
  <si>
    <t>5時限</t>
    <rPh sb="1" eb="3">
      <t>ジゲン</t>
    </rPh>
    <phoneticPr fontId="53"/>
  </si>
  <si>
    <t>6時限</t>
    <rPh sb="1" eb="3">
      <t>ジゲン</t>
    </rPh>
    <phoneticPr fontId="53"/>
  </si>
  <si>
    <t>7時限</t>
    <rPh sb="1" eb="3">
      <t>ジゲン</t>
    </rPh>
    <phoneticPr fontId="53"/>
  </si>
  <si>
    <t>8時限</t>
    <rPh sb="1" eb="3">
      <t>ジゲン</t>
    </rPh>
    <phoneticPr fontId="53"/>
  </si>
  <si>
    <t>：　～　：</t>
    <phoneticPr fontId="53"/>
  </si>
  <si>
    <t>学科時間</t>
    <rPh sb="0" eb="2">
      <t>ガッカ</t>
    </rPh>
    <rPh sb="2" eb="4">
      <t>ジカン</t>
    </rPh>
    <phoneticPr fontId="53"/>
  </si>
  <si>
    <t>時間</t>
    <rPh sb="0" eb="2">
      <t>ジカン</t>
    </rPh>
    <phoneticPr fontId="53"/>
  </si>
  <si>
    <t>実技時間</t>
    <rPh sb="0" eb="2">
      <t>ジツギ</t>
    </rPh>
    <rPh sb="2" eb="4">
      <t>ジカン</t>
    </rPh>
    <phoneticPr fontId="53"/>
  </si>
  <si>
    <t>訓練日数</t>
    <rPh sb="0" eb="2">
      <t>クンレン</t>
    </rPh>
    <rPh sb="2" eb="4">
      <t>ニッスウ</t>
    </rPh>
    <phoneticPr fontId="53"/>
  </si>
  <si>
    <t>日</t>
    <rPh sb="0" eb="1">
      <t>ニチ</t>
    </rPh>
    <phoneticPr fontId="53"/>
  </si>
  <si>
    <t>訓練時間</t>
    <rPh sb="0" eb="2">
      <t>クンレン</t>
    </rPh>
    <rPh sb="2" eb="4">
      <t>ジカン</t>
    </rPh>
    <phoneticPr fontId="53"/>
  </si>
  <si>
    <t>総学科時間</t>
    <rPh sb="0" eb="1">
      <t>ソウ</t>
    </rPh>
    <rPh sb="1" eb="3">
      <t>ガッカ</t>
    </rPh>
    <rPh sb="3" eb="5">
      <t>ジカン</t>
    </rPh>
    <phoneticPr fontId="53"/>
  </si>
  <si>
    <t>総実技時間</t>
    <rPh sb="0" eb="1">
      <t>ソウ</t>
    </rPh>
    <rPh sb="1" eb="3">
      <t>ジツギ</t>
    </rPh>
    <rPh sb="3" eb="5">
      <t>ジカン</t>
    </rPh>
    <phoneticPr fontId="53"/>
  </si>
  <si>
    <t>総訓練日数</t>
    <rPh sb="0" eb="1">
      <t>ソウ</t>
    </rPh>
    <rPh sb="1" eb="3">
      <t>クンレン</t>
    </rPh>
    <rPh sb="3" eb="5">
      <t>ニッスウ</t>
    </rPh>
    <phoneticPr fontId="53"/>
  </si>
  <si>
    <t>総訓練時間</t>
    <rPh sb="0" eb="1">
      <t>ソウ</t>
    </rPh>
    <rPh sb="1" eb="3">
      <t>クンレン</t>
    </rPh>
    <rPh sb="3" eb="5">
      <t>ジカン</t>
    </rPh>
    <phoneticPr fontId="53"/>
  </si>
  <si>
    <t>(４月目～６月目）</t>
    <rPh sb="2" eb="3">
      <t>ツキ</t>
    </rPh>
    <rPh sb="3" eb="4">
      <t>メ</t>
    </rPh>
    <rPh sb="6" eb="7">
      <t>ツキ</t>
    </rPh>
    <rPh sb="7" eb="8">
      <t>メ</t>
    </rPh>
    <phoneticPr fontId="53"/>
  </si>
  <si>
    <t>○○パソコンセンター（○○教室）</t>
    <rPh sb="13" eb="15">
      <t>キョウシツ</t>
    </rPh>
    <phoneticPr fontId="53"/>
  </si>
  <si>
    <t>○○○○科　（No.００）</t>
    <rPh sb="4" eb="5">
      <t>カ</t>
    </rPh>
    <phoneticPr fontId="53"/>
  </si>
  <si>
    <t>令和００年６月５日　～　　令和００年９月４日</t>
    <rPh sb="4" eb="5">
      <t>ネン</t>
    </rPh>
    <rPh sb="6" eb="7">
      <t>ガツ</t>
    </rPh>
    <rPh sb="8" eb="9">
      <t>ニチ</t>
    </rPh>
    <rPh sb="17" eb="18">
      <t>ネン</t>
    </rPh>
    <rPh sb="19" eb="20">
      <t>ガツ</t>
    </rPh>
    <rPh sb="21" eb="22">
      <t>ニチ</t>
    </rPh>
    <phoneticPr fontId="53"/>
  </si>
  <si>
    <t xml:space="preserve">
9：00
～9：50　　　</t>
    <phoneticPr fontId="53"/>
  </si>
  <si>
    <t xml:space="preserve">
10：00
～10：50　　　</t>
    <phoneticPr fontId="53"/>
  </si>
  <si>
    <t xml:space="preserve">
11：00
～11：50　　　</t>
    <phoneticPr fontId="53"/>
  </si>
  <si>
    <t xml:space="preserve">
13：00
～13：50　　　</t>
    <phoneticPr fontId="53"/>
  </si>
  <si>
    <t xml:space="preserve">
14：00
～14：50　　　</t>
    <phoneticPr fontId="53"/>
  </si>
  <si>
    <t xml:space="preserve">
15：00
～15：50　　　</t>
    <phoneticPr fontId="53"/>
  </si>
  <si>
    <t xml:space="preserve">
16：00
～16：50　　　</t>
    <phoneticPr fontId="53"/>
  </si>
  <si>
    <t>入校式</t>
    <rPh sb="0" eb="2">
      <t>ニュウコウ</t>
    </rPh>
    <rPh sb="2" eb="3">
      <t>シキ</t>
    </rPh>
    <phoneticPr fontId="53"/>
  </si>
  <si>
    <t>就職支援</t>
    <rPh sb="0" eb="2">
      <t>シュウショク</t>
    </rPh>
    <rPh sb="2" eb="4">
      <t>シエン</t>
    </rPh>
    <phoneticPr fontId="61"/>
  </si>
  <si>
    <t>表計算実習</t>
    <rPh sb="0" eb="3">
      <t>ヒョウケイサン</t>
    </rPh>
    <rPh sb="3" eb="5">
      <t>ジッシュウ</t>
    </rPh>
    <phoneticPr fontId="61"/>
  </si>
  <si>
    <t>社会基礎</t>
    <rPh sb="0" eb="2">
      <t>シャカイ</t>
    </rPh>
    <rPh sb="2" eb="4">
      <t>キソ</t>
    </rPh>
    <phoneticPr fontId="61"/>
  </si>
  <si>
    <t>文書実習</t>
    <rPh sb="0" eb="2">
      <t>ブンショ</t>
    </rPh>
    <rPh sb="2" eb="4">
      <t>ジッシュウ</t>
    </rPh>
    <phoneticPr fontId="61"/>
  </si>
  <si>
    <t>文書演習</t>
    <rPh sb="0" eb="2">
      <t>ブンショ</t>
    </rPh>
    <rPh sb="2" eb="4">
      <t>エンシュウ</t>
    </rPh>
    <phoneticPr fontId="61"/>
  </si>
  <si>
    <t>コン基礎</t>
    <rPh sb="2" eb="4">
      <t>キソ</t>
    </rPh>
    <phoneticPr fontId="61"/>
  </si>
  <si>
    <t>Win基礎</t>
    <rPh sb="3" eb="5">
      <t>キソ</t>
    </rPh>
    <phoneticPr fontId="61"/>
  </si>
  <si>
    <t>表計算実習</t>
  </si>
  <si>
    <t>休校日</t>
    <rPh sb="0" eb="3">
      <t>キュウコウビ</t>
    </rPh>
    <phoneticPr fontId="53"/>
  </si>
  <si>
    <t>ネット実習</t>
    <rPh sb="3" eb="5">
      <t>ジッシュウ</t>
    </rPh>
    <phoneticPr fontId="61"/>
  </si>
  <si>
    <t>プレゼン</t>
  </si>
  <si>
    <t>修了式</t>
    <rPh sb="0" eb="2">
      <t>シュウリョウ</t>
    </rPh>
    <rPh sb="2" eb="3">
      <t>シキ</t>
    </rPh>
    <phoneticPr fontId="53"/>
  </si>
  <si>
    <t>実技実技</t>
    <rPh sb="0" eb="2">
      <t>ジツギ</t>
    </rPh>
    <rPh sb="2" eb="4">
      <t>ジツギ</t>
    </rPh>
    <phoneticPr fontId="53"/>
  </si>
  <si>
    <t>費用見積書　障がい者委託訓練（ｅ-ラーニングコース）業務</t>
    <rPh sb="0" eb="2">
      <t>ヒヨウ</t>
    </rPh>
    <rPh sb="2" eb="4">
      <t>ミツ</t>
    </rPh>
    <rPh sb="4" eb="5">
      <t>ショ</t>
    </rPh>
    <rPh sb="6" eb="7">
      <t>ショウ</t>
    </rPh>
    <rPh sb="9" eb="10">
      <t>シャ</t>
    </rPh>
    <rPh sb="10" eb="12">
      <t>イタク</t>
    </rPh>
    <rPh sb="12" eb="14">
      <t>クンレン</t>
    </rPh>
    <rPh sb="26" eb="28">
      <t>ギョウム</t>
    </rPh>
    <phoneticPr fontId="53"/>
  </si>
  <si>
    <r>
      <rPr>
        <sz val="14"/>
        <rFont val="ＭＳ Ｐ明朝"/>
        <family val="1"/>
      </rPr>
      <t>令和５年度委託訓練受託参加資格要件確認書</t>
    </r>
    <rPh sb="0" eb="2">
      <t>レイワ</t>
    </rPh>
    <rPh sb="17" eb="20">
      <t>カクニンショ</t>
    </rPh>
    <phoneticPr fontId="2"/>
  </si>
  <si>
    <t>　福島県立テクノアカデミー会津又は他の公共職業能力開発施設が行う就職状況等に応じた経費の支給において不正行為を行った者であって、当該不正行為に係る処分を通知した日から５年を経過していない者。</t>
    <rPh sb="13" eb="15">
      <t>アイヅ</t>
    </rPh>
    <rPh sb="36" eb="37">
      <t>トウ</t>
    </rPh>
    <rPh sb="52" eb="54">
      <t>コウイ</t>
    </rPh>
    <rPh sb="55" eb="56">
      <t>オコナ</t>
    </rPh>
    <rPh sb="68" eb="70">
      <t>コウイ</t>
    </rPh>
    <rPh sb="71" eb="72">
      <t>カカ</t>
    </rPh>
    <rPh sb="73" eb="75">
      <t>ショブン</t>
    </rPh>
    <rPh sb="76" eb="78">
      <t>ツウチ</t>
    </rPh>
    <rPh sb="80" eb="8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</si>
</sst>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85" formatCode="m/d;@"/>
    <numFmt numFmtId="190" formatCode="0.0_ "/>
    <numFmt numFmtId="192" formatCode="h:mm;@"/>
    <numFmt numFmtId="194" formatCode="General&quot;※&quot;"/>
    <numFmt numFmtId="196" formatCode="#,##0.000&quot;人&quot;"/>
    <numFmt numFmtId="197" formatCode="#,##0&quot;人&quot;"/>
    <numFmt numFmtId="198" formatCode="#,##0.0&quot;人&quot;"/>
    <numFmt numFmtId="199" formatCode="#,##0.00&quot;㎡&quot;"/>
    <numFmt numFmtId="200" formatCode="#,##0.0"/>
    <numFmt numFmtId="201" formatCode="General&quot;名&quot;"/>
    <numFmt numFmtId="203" formatCode="#&quot;名&quot;"/>
    <numFmt numFmtId="204" formatCode="ggge&quot;年&quot;m&quot;月&quot;d&quot;日&quot;\(aaa\)"/>
    <numFmt numFmtId="205" formatCode="0_);[Red]\(0\)"/>
    <numFmt numFmtId="206" formatCode="ge/m/d\(aaa\)"/>
    <numFmt numFmtId="207" formatCode="ge/m/d"/>
    <numFmt numFmtId="208" formatCode="[$-411]ge\.m\.d;@"/>
    <numFmt numFmtId="209" formatCode="aaa"/>
    <numFmt numFmtId="210" formatCode="m/d"/>
    <numFmt numFmtId="211" formatCode="#&quot;時間&quot;"/>
    <numFmt numFmtId="212" formatCode="#&quot;日&quot;"/>
  </numFmts>
  <fonts count="120">
    <font>
      <sz val="11"/>
      <name val="ＭＳ Ｐゴシック"/>
      <family val="3"/>
    </font>
    <font>
      <sz val="11"/>
      <name val="ＭＳ Ｐゴシック"/>
      <family val="3"/>
    </font>
    <font>
      <sz val="6"/>
      <name val="ＭＳ Ｐゴシック"/>
      <family val="3"/>
    </font>
    <font>
      <u/>
      <sz val="10.5"/>
      <color indexed="8"/>
      <name val="ＭＳ 明朝"/>
      <family val="1"/>
    </font>
    <font>
      <sz val="11"/>
      <name val="ＭＳ Ｐ明朝"/>
      <family val="1"/>
    </font>
    <font>
      <sz val="9"/>
      <name val="ＭＳ Ｐ明朝"/>
      <family val="1"/>
    </font>
    <font>
      <sz val="16"/>
      <name val="ＭＳ Ｐゴシック"/>
      <family val="3"/>
    </font>
    <font>
      <sz val="22"/>
      <name val="ＭＳ Ｐゴシック"/>
      <family val="3"/>
    </font>
    <font>
      <sz val="10"/>
      <name val="ＭＳ Ｐゴシック"/>
      <family val="3"/>
    </font>
    <font>
      <sz val="9"/>
      <name val="ＭＳ Ｐゴシック"/>
      <family val="3"/>
    </font>
    <font>
      <sz val="12"/>
      <name val="ＭＳ Ｐゴシック"/>
      <family val="3"/>
    </font>
    <font>
      <sz val="14"/>
      <name val="ＭＳ Ｐゴシック"/>
      <family val="3"/>
    </font>
    <font>
      <sz val="11"/>
      <name val="HG丸ｺﾞｼｯｸM-PRO"/>
      <family val="3"/>
    </font>
    <font>
      <sz val="11"/>
      <name val="HGｺﾞｼｯｸE"/>
      <family val="3"/>
    </font>
    <font>
      <sz val="10.5"/>
      <name val="ＭＳ Ｐゴシック"/>
      <family val="3"/>
    </font>
    <font>
      <sz val="6"/>
      <name val="ＭＳ Ｐゴシック"/>
      <family val="3"/>
    </font>
    <font>
      <sz val="8"/>
      <name val="ＭＳ 明朝"/>
      <family val="1"/>
    </font>
    <font>
      <sz val="9"/>
      <color indexed="10"/>
      <name val="HG丸ｺﾞｼｯｸM-PRO"/>
      <family val="3"/>
    </font>
    <font>
      <sz val="9"/>
      <color indexed="8"/>
      <name val="HG丸ｺﾞｼｯｸM-PRO"/>
      <family val="3"/>
    </font>
    <font>
      <sz val="9"/>
      <color indexed="30"/>
      <name val="HG丸ｺﾞｼｯｸM-PRO"/>
      <family val="3"/>
    </font>
    <font>
      <sz val="9"/>
      <name val="HG丸ｺﾞｼｯｸM-PRO"/>
      <family val="3"/>
    </font>
    <font>
      <sz val="6"/>
      <name val="ＭＳ 明朝"/>
      <family val="1"/>
    </font>
    <font>
      <b/>
      <sz val="14"/>
      <name val="ＭＳ Ｐゴシック"/>
      <family val="3"/>
    </font>
    <font>
      <b/>
      <sz val="16"/>
      <name val="ＭＳ Ｐゴシック"/>
      <family val="3"/>
    </font>
    <font>
      <sz val="11"/>
      <name val="ＭＳ ゴシック"/>
      <family val="3"/>
    </font>
    <font>
      <u/>
      <sz val="12"/>
      <name val="ＭＳ Ｐゴシック"/>
      <family val="3"/>
    </font>
    <font>
      <sz val="9"/>
      <color indexed="8"/>
      <name val="ＭＳ Ｐゴシック"/>
      <family val="3"/>
    </font>
    <font>
      <u/>
      <sz val="9"/>
      <color indexed="8"/>
      <name val="ＭＳ Ｐゴシック"/>
      <family val="3"/>
    </font>
    <font>
      <sz val="11"/>
      <color indexed="8"/>
      <name val="ＭＳ Ｐゴシック"/>
      <family val="3"/>
    </font>
    <font>
      <b/>
      <sz val="11"/>
      <color indexed="8"/>
      <name val="ＭＳ Ｐゴシック"/>
      <family val="3"/>
    </font>
    <font>
      <sz val="10.5"/>
      <name val="ＭＳ 明朝"/>
      <family val="1"/>
    </font>
    <font>
      <u/>
      <sz val="11"/>
      <name val="ＭＳ Ｐ明朝"/>
      <family val="1"/>
    </font>
    <font>
      <sz val="14"/>
      <name val="ＭＳ Ｐ明朝"/>
      <family val="1"/>
    </font>
    <font>
      <sz val="10"/>
      <name val="ＭＳ Ｐ明朝"/>
      <family val="1"/>
    </font>
    <font>
      <sz val="11"/>
      <color indexed="17"/>
      <name val="ＭＳ Ｐゴシック"/>
      <family val="3"/>
    </font>
    <font>
      <sz val="11"/>
      <color indexed="17"/>
      <name val="ＭＳ ゴシック"/>
      <family val="3"/>
    </font>
    <font>
      <sz val="9"/>
      <name val="MS P ゴシック"/>
      <family val="3"/>
    </font>
    <font>
      <b/>
      <sz val="11"/>
      <name val="ＭＳ Ｐゴシック"/>
      <family val="3"/>
    </font>
    <font>
      <b/>
      <u/>
      <sz val="12"/>
      <name val="ＭＳ 明朝"/>
      <family val="1"/>
    </font>
    <font>
      <sz val="8"/>
      <name val="ＭＳ Ｐゴシック"/>
      <family val="3"/>
    </font>
    <font>
      <sz val="11"/>
      <name val="ＭＳ 明朝"/>
      <family val="1"/>
    </font>
    <font>
      <sz val="6"/>
      <name val="ＭＳ Ｐゴシック"/>
      <family val="3"/>
    </font>
    <font>
      <sz val="8"/>
      <name val="ＭＳ Ｐ明朝"/>
      <family val="1"/>
    </font>
    <font>
      <b/>
      <sz val="12"/>
      <name val="ＭＳ Ｐゴシック"/>
      <family val="3"/>
    </font>
    <font>
      <sz val="11"/>
      <color indexed="10"/>
      <name val="ＭＳ Ｐゴシック"/>
      <family val="3"/>
    </font>
    <font>
      <sz val="10.5"/>
      <color indexed="8"/>
      <name val="ＭＳ 明朝"/>
      <family val="1"/>
    </font>
    <font>
      <sz val="11"/>
      <color indexed="8"/>
      <name val="ＭＳ 明朝"/>
      <family val="1"/>
    </font>
    <font>
      <sz val="10"/>
      <color indexed="10"/>
      <name val="ＭＳ Ｐゴシック"/>
      <family val="3"/>
    </font>
    <font>
      <sz val="9"/>
      <color indexed="10"/>
      <name val="ＭＳ Ｐゴシック"/>
      <family val="3"/>
    </font>
    <font>
      <b/>
      <i/>
      <sz val="48"/>
      <color indexed="10"/>
      <name val="HG創英角ﾎﾟｯﾌﾟ体"/>
      <family val="3"/>
    </font>
    <font>
      <sz val="11"/>
      <color indexed="8"/>
      <name val="Calibri"/>
      <family val="2"/>
    </font>
    <font>
      <sz val="12"/>
      <color indexed="10"/>
      <name val="ＭＳ Ｐゴシック"/>
      <family val="3"/>
    </font>
    <font>
      <sz val="15"/>
      <color indexed="8"/>
      <name val="ＭＳ ゴシック"/>
      <family val="3"/>
    </font>
    <font>
      <sz val="6"/>
      <name val="ＭＳ Ｐゴシック"/>
      <family val="3"/>
      <charset val="128"/>
    </font>
    <font>
      <sz val="14"/>
      <name val="ＭＳ Ｐ明朝"/>
      <family val="1"/>
      <charset val="128"/>
    </font>
    <font>
      <sz val="11"/>
      <name val="ＭＳ Ｐゴシック"/>
      <family val="3"/>
      <charset val="128"/>
    </font>
    <font>
      <b/>
      <u/>
      <sz val="12"/>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sz val="14"/>
      <name val="ＭＳ Ｐゴシック"/>
      <family val="3"/>
      <charset val="128"/>
    </font>
    <font>
      <sz val="7"/>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u/>
      <sz val="7.7"/>
      <color theme="10"/>
      <name val="ＭＳ Ｐゴシック"/>
      <family val="3"/>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8"/>
      <color theme="1"/>
      <name val="ＭＳ 明朝"/>
      <family val="1"/>
    </font>
    <font>
      <b/>
      <sz val="14"/>
      <color theme="1"/>
      <name val="HG丸ｺﾞｼｯｸM-PRO"/>
      <family val="3"/>
    </font>
    <font>
      <sz val="9"/>
      <color theme="1"/>
      <name val="HG丸ｺﾞｼｯｸM-PRO"/>
      <family val="3"/>
    </font>
    <font>
      <sz val="8"/>
      <color theme="1"/>
      <name val="HG丸ｺﾞｼｯｸM-PRO"/>
      <family val="3"/>
    </font>
    <font>
      <sz val="9"/>
      <color theme="1"/>
      <name val="ＭＳ ゴシック"/>
      <family val="3"/>
    </font>
    <font>
      <sz val="9"/>
      <color theme="1"/>
      <name val="ＭＳ 明朝"/>
      <family val="1"/>
    </font>
    <font>
      <sz val="11"/>
      <color theme="1"/>
      <name val="ＭＳ Ｐゴシック"/>
      <family val="3"/>
    </font>
    <font>
      <sz val="9"/>
      <color theme="1"/>
      <name val="ＭＳ Ｐ明朝"/>
      <family val="1"/>
    </font>
    <font>
      <sz val="9"/>
      <color theme="1"/>
      <name val="ＭＳ Ｐゴシック"/>
      <family val="3"/>
    </font>
    <font>
      <sz val="12"/>
      <color theme="1"/>
      <name val="ＭＳ Ｐゴシック"/>
      <family val="3"/>
    </font>
    <font>
      <sz val="10"/>
      <color theme="1"/>
      <name val="ＭＳ Ｐゴシック"/>
      <family val="3"/>
    </font>
    <font>
      <sz val="8"/>
      <color theme="1"/>
      <name val="ＭＳ Ｐゴシック"/>
      <family val="3"/>
    </font>
    <font>
      <sz val="14"/>
      <color theme="1"/>
      <name val="ＭＳ Ｐゴシック"/>
      <family val="3"/>
    </font>
    <font>
      <sz val="16"/>
      <color theme="1"/>
      <name val="ＭＳ Ｐゴシック"/>
      <family val="3"/>
    </font>
    <font>
      <sz val="11"/>
      <color theme="1"/>
      <name val="ＭＳ Ｐ明朝"/>
      <family val="1"/>
    </font>
    <font>
      <sz val="11"/>
      <color theme="1"/>
      <name val="ＭＳ 明朝"/>
      <family val="1"/>
    </font>
    <font>
      <b/>
      <sz val="26"/>
      <color theme="1"/>
      <name val="ＭＳ 明朝"/>
      <family val="1"/>
    </font>
    <font>
      <b/>
      <sz val="14"/>
      <color theme="1"/>
      <name val="ＭＳ ゴシック"/>
      <family val="3"/>
    </font>
    <font>
      <sz val="12"/>
      <color theme="1"/>
      <name val="ＭＳ 明朝"/>
      <family val="1"/>
    </font>
    <font>
      <sz val="14"/>
      <color theme="1"/>
      <name val="ＭＳ 明朝"/>
      <family val="1"/>
    </font>
    <font>
      <sz val="13"/>
      <color theme="1"/>
      <name val="ＭＳ 明朝"/>
      <family val="1"/>
    </font>
    <font>
      <sz val="11"/>
      <color rgb="FF00B050"/>
      <name val="ＭＳ Ｐゴシック"/>
      <family val="3"/>
    </font>
    <font>
      <sz val="9"/>
      <color rgb="FF00B050"/>
      <name val="ＭＳ Ｐ明朝"/>
      <family val="1"/>
    </font>
    <font>
      <b/>
      <sz val="14"/>
      <color rgb="FF0070C0"/>
      <name val="ＭＳ Ｐゴシック"/>
      <family val="3"/>
    </font>
    <font>
      <sz val="12"/>
      <color theme="1"/>
      <name val="ＭＳ Ｐゴシック"/>
      <family val="3"/>
      <scheme val="minor"/>
    </font>
    <font>
      <sz val="14"/>
      <name val="ＭＳ Ｐゴシック"/>
      <family val="3"/>
      <scheme val="minor"/>
    </font>
    <font>
      <sz val="8"/>
      <color theme="1"/>
      <name val="ＭＳ Ｐ明朝"/>
      <family val="1"/>
    </font>
    <font>
      <sz val="6"/>
      <color theme="1"/>
      <name val="ＭＳ Ｐゴシック"/>
      <family val="3"/>
    </font>
    <font>
      <sz val="12"/>
      <color theme="1"/>
      <name val="ＭＳ Ｐ明朝"/>
      <family val="1"/>
    </font>
    <font>
      <sz val="16"/>
      <color theme="1"/>
      <name val="HGPｺﾞｼｯｸE"/>
      <family val="3"/>
      <charset val="128"/>
    </font>
    <font>
      <b/>
      <sz val="14"/>
      <color theme="1"/>
      <name val="ＭＳ Ｐゴシック"/>
      <family val="3"/>
    </font>
    <font>
      <sz val="10.5"/>
      <color rgb="FF1F497D"/>
      <name val="ＭＳ 明朝"/>
      <family val="1"/>
    </font>
    <font>
      <b/>
      <sz val="12"/>
      <color theme="1"/>
      <name val="ＭＳ Ｐゴシック"/>
      <family val="3"/>
    </font>
    <font>
      <b/>
      <sz val="11"/>
      <color theme="1"/>
      <name val="ＭＳ Ｐゴシック"/>
      <family val="3"/>
    </font>
    <font>
      <sz val="11"/>
      <color theme="0" tint="-0.14993743705557422"/>
      <name val="ＭＳ Ｐゴシック"/>
      <family val="3"/>
    </font>
    <font>
      <sz val="10.5"/>
      <color theme="1"/>
      <name val="ＭＳ Ｐゴシック"/>
      <family val="3"/>
    </font>
    <font>
      <b/>
      <sz val="16"/>
      <color theme="1"/>
      <name val="ＭＳ 明朝"/>
      <family val="1"/>
    </font>
    <font>
      <sz val="12"/>
      <name val="ＭＳ Ｐゴシック"/>
      <family val="3"/>
      <scheme val="minor"/>
    </font>
    <font>
      <sz val="5.5"/>
      <color theme="1"/>
      <name val="HG丸ｺﾞｼｯｸM-PRO"/>
      <family val="3"/>
    </font>
  </fonts>
  <fills count="42">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rgb="FFFFC000"/>
        <bgColor indexed="64"/>
      </patternFill>
    </fill>
    <fill>
      <patternFill patternType="solid">
        <fgColor theme="0" tint="-0.249916074098941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2828150273141E-2"/>
        <bgColor indexed="64"/>
      </patternFill>
    </fill>
  </fills>
  <borders count="238">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bottom/>
      <diagonal/>
    </border>
    <border>
      <left style="dashed">
        <color indexed="64"/>
      </left>
      <right style="thin">
        <color indexed="64"/>
      </right>
      <top/>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hair">
        <color indexed="64"/>
      </top>
      <bottom/>
      <diagonal/>
    </border>
    <border>
      <left style="hair">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theme="0" tint="-0.24988555558946501"/>
      </left>
      <right style="medium">
        <color indexed="64"/>
      </right>
      <top style="thin">
        <color theme="0" tint="-0.24988555558946501"/>
      </top>
      <bottom style="thin">
        <color theme="0" tint="-0.24988555558946501"/>
      </bottom>
      <diagonal/>
    </border>
    <border>
      <left style="thin">
        <color theme="0" tint="-0.14990691854609822"/>
      </left>
      <right style="thin">
        <color theme="0" tint="-0.24988555558946501"/>
      </right>
      <top style="thin">
        <color theme="0" tint="-0.24988555558946501"/>
      </top>
      <bottom style="thin">
        <color theme="0" tint="-0.24988555558946501"/>
      </bottom>
      <diagonal/>
    </border>
    <border>
      <left style="thin">
        <color theme="0" tint="-0.24988555558946501"/>
      </left>
      <right style="medium">
        <color theme="0" tint="-0.24988555558946501"/>
      </right>
      <top style="thin">
        <color theme="0" tint="-0.24988555558946501"/>
      </top>
      <bottom style="thin">
        <color theme="0" tint="-0.24988555558946501"/>
      </bottom>
      <diagonal/>
    </border>
    <border>
      <left style="medium">
        <color theme="0" tint="-0.24988555558946501"/>
      </left>
      <right style="medium">
        <color indexed="64"/>
      </right>
      <top style="medium">
        <color theme="0" tint="-0.24988555558946501"/>
      </top>
      <bottom style="thin">
        <color theme="0" tint="-0.24988555558946501"/>
      </bottom>
      <diagonal/>
    </border>
    <border>
      <left style="thin">
        <color theme="0" tint="-0.14990691854609822"/>
      </left>
      <right style="thin">
        <color theme="0" tint="-0.24988555558946501"/>
      </right>
      <top style="medium">
        <color theme="0" tint="-0.24988555558946501"/>
      </top>
      <bottom style="thin">
        <color theme="0" tint="-0.24988555558946501"/>
      </bottom>
      <diagonal/>
    </border>
    <border>
      <left style="thin">
        <color theme="0" tint="-0.24988555558946501"/>
      </left>
      <right style="medium">
        <color theme="0" tint="-0.24988555558946501"/>
      </right>
      <top style="medium">
        <color theme="0" tint="-0.24988555558946501"/>
      </top>
      <bottom style="thin">
        <color theme="0" tint="-0.24988555558946501"/>
      </bottom>
      <diagonal/>
    </border>
  </borders>
  <cellStyleXfs count="66">
    <xf numFmtId="0" fontId="0" fillId="0" borderId="0">
      <alignment vertical="center"/>
    </xf>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0" borderId="0" applyNumberFormat="0" applyFill="0" applyBorder="0" applyAlignment="0" applyProtection="0">
      <alignment vertical="center"/>
    </xf>
    <xf numFmtId="0" fontId="65" fillId="31" borderId="223" applyNumberFormat="0" applyAlignment="0" applyProtection="0">
      <alignment vertical="center"/>
    </xf>
    <xf numFmtId="0" fontId="66" fillId="32"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1" fillId="4" borderId="224" applyNumberFormat="0" applyFont="0" applyAlignment="0" applyProtection="0">
      <alignment vertical="center"/>
    </xf>
    <xf numFmtId="0" fontId="68" fillId="0" borderId="225" applyNumberFormat="0" applyFill="0" applyAlignment="0" applyProtection="0">
      <alignment vertical="center"/>
    </xf>
    <xf numFmtId="0" fontId="69" fillId="33" borderId="0" applyNumberFormat="0" applyBorder="0" applyAlignment="0" applyProtection="0">
      <alignment vertical="center"/>
    </xf>
    <xf numFmtId="0" fontId="70" fillId="34" borderId="226" applyNumberFormat="0" applyAlignment="0" applyProtection="0">
      <alignment vertical="center"/>
    </xf>
    <xf numFmtId="0" fontId="7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5" fillId="0" borderId="0" applyFont="0" applyFill="0" applyBorder="0" applyAlignment="0" applyProtection="0"/>
    <xf numFmtId="38" fontId="4" fillId="0" borderId="0" applyFont="0" applyFill="0" applyBorder="0" applyAlignment="0" applyProtection="0"/>
    <xf numFmtId="0" fontId="72" fillId="0" borderId="227" applyNumberFormat="0" applyFill="0" applyAlignment="0" applyProtection="0">
      <alignment vertical="center"/>
    </xf>
    <xf numFmtId="0" fontId="73" fillId="0" borderId="228" applyNumberFormat="0" applyFill="0" applyAlignment="0" applyProtection="0">
      <alignment vertical="center"/>
    </xf>
    <xf numFmtId="0" fontId="74" fillId="0" borderId="229" applyNumberFormat="0" applyFill="0" applyAlignment="0" applyProtection="0">
      <alignment vertical="center"/>
    </xf>
    <xf numFmtId="0" fontId="74" fillId="0" borderId="0" applyNumberFormat="0" applyFill="0" applyBorder="0" applyAlignment="0" applyProtection="0">
      <alignment vertical="center"/>
    </xf>
    <xf numFmtId="0" fontId="75" fillId="0" borderId="230" applyNumberFormat="0" applyFill="0" applyAlignment="0" applyProtection="0">
      <alignment vertical="center"/>
    </xf>
    <xf numFmtId="0" fontId="76" fillId="34" borderId="231" applyNumberFormat="0" applyAlignment="0" applyProtection="0">
      <alignment vertical="center"/>
    </xf>
    <xf numFmtId="0" fontId="77" fillId="0" borderId="0" applyNumberFormat="0" applyFill="0" applyBorder="0" applyAlignment="0" applyProtection="0">
      <alignment vertical="center"/>
    </xf>
    <xf numFmtId="0" fontId="78" fillId="3" borderId="226" applyNumberFormat="0" applyAlignment="0" applyProtection="0">
      <alignment vertical="center"/>
    </xf>
    <xf numFmtId="0" fontId="1" fillId="0" borderId="0">
      <alignment vertical="center"/>
    </xf>
    <xf numFmtId="0" fontId="1" fillId="0" borderId="0"/>
    <xf numFmtId="0" fontId="55" fillId="0" borderId="0"/>
    <xf numFmtId="0" fontId="62" fillId="0" borderId="0">
      <alignment vertical="center"/>
    </xf>
    <xf numFmtId="0" fontId="1" fillId="0" borderId="0"/>
    <xf numFmtId="0" fontId="55" fillId="0" borderId="0"/>
    <xf numFmtId="0" fontId="1" fillId="0" borderId="0">
      <alignment vertical="center"/>
    </xf>
    <xf numFmtId="0" fontId="62" fillId="0" borderId="0">
      <alignment vertical="center"/>
    </xf>
    <xf numFmtId="0" fontId="1" fillId="0" borderId="0"/>
    <xf numFmtId="0" fontId="55" fillId="0" borderId="0"/>
    <xf numFmtId="0" fontId="4" fillId="0" borderId="0"/>
    <xf numFmtId="0" fontId="55" fillId="0" borderId="0">
      <alignment vertical="center"/>
    </xf>
    <xf numFmtId="0" fontId="1" fillId="0" borderId="0"/>
    <xf numFmtId="0" fontId="55" fillId="0" borderId="0"/>
    <xf numFmtId="0" fontId="1" fillId="0" borderId="0"/>
    <xf numFmtId="0" fontId="55" fillId="0" borderId="0"/>
    <xf numFmtId="0" fontId="1" fillId="0" borderId="0">
      <alignment vertical="center"/>
    </xf>
    <xf numFmtId="0" fontId="1" fillId="0" borderId="0">
      <alignment vertical="center"/>
    </xf>
    <xf numFmtId="0" fontId="55" fillId="0" borderId="0">
      <alignment vertical="center"/>
    </xf>
    <xf numFmtId="0" fontId="79" fillId="35" borderId="0" applyNumberFormat="0" applyBorder="0" applyAlignment="0" applyProtection="0">
      <alignment vertical="center"/>
    </xf>
  </cellStyleXfs>
  <cellXfs count="1787">
    <xf numFmtId="0" fontId="0" fillId="0" borderId="0" xfId="0"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5" fillId="0" borderId="0" xfId="0" applyFont="1" applyAlignment="1">
      <alignment vertical="center"/>
    </xf>
    <xf numFmtId="0" fontId="46" fillId="0" borderId="0" xfId="0" applyFont="1" applyAlignment="1">
      <alignment vertical="center"/>
    </xf>
    <xf numFmtId="0" fontId="46" fillId="0" borderId="4" xfId="0" applyFont="1" applyBorder="1" applyAlignment="1">
      <alignment vertical="center" wrapText="1"/>
    </xf>
    <xf numFmtId="0" fontId="0" fillId="0" borderId="5" xfId="0" applyBorder="1" applyAlignment="1">
      <alignment vertical="center"/>
    </xf>
    <xf numFmtId="0" fontId="46" fillId="0" borderId="3" xfId="0" applyFont="1" applyBorder="1" applyAlignment="1">
      <alignment vertical="center" wrapText="1"/>
    </xf>
    <xf numFmtId="0" fontId="0" fillId="0" borderId="6" xfId="0" applyBorder="1" applyAlignment="1">
      <alignment vertical="center"/>
    </xf>
    <xf numFmtId="0" fontId="46" fillId="0" borderId="3"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4" fillId="0" borderId="0" xfId="0" applyFont="1" applyAlignment="1">
      <alignment vertical="center"/>
    </xf>
    <xf numFmtId="0" fontId="5" fillId="0" borderId="9"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right" vertical="center"/>
    </xf>
    <xf numFmtId="0" fontId="4" fillId="0" borderId="9" xfId="0" applyFont="1" applyBorder="1" applyAlignment="1">
      <alignment horizontal="right" vertical="center" shrinkToFit="1"/>
    </xf>
    <xf numFmtId="0" fontId="4" fillId="0" borderId="9"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10" xfId="0" applyFont="1" applyBorder="1" applyAlignment="1">
      <alignment horizontal="right" vertical="center" shrinkToFit="1"/>
    </xf>
    <xf numFmtId="0" fontId="5"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right" vertical="center"/>
    </xf>
    <xf numFmtId="0" fontId="4" fillId="0" borderId="0" xfId="0" applyFont="1" applyAlignment="1">
      <alignment horizontal="left" vertical="center" indent="2"/>
    </xf>
    <xf numFmtId="0" fontId="4" fillId="0" borderId="0" xfId="0" applyFont="1" applyAlignment="1">
      <alignment horizontal="left" vertical="center" indent="4"/>
    </xf>
    <xf numFmtId="0" fontId="4" fillId="0" borderId="0" xfId="0" applyFont="1" applyAlignment="1">
      <alignment horizontal="left" vertical="center" indent="12"/>
    </xf>
    <xf numFmtId="0" fontId="0" fillId="0" borderId="0" xfId="0" applyFont="1" applyAlignment="1">
      <alignment vertical="center"/>
    </xf>
    <xf numFmtId="0" fontId="0" fillId="0" borderId="9" xfId="0" applyBorder="1" applyAlignment="1">
      <alignment horizontal="center" vertical="center" wrapText="1"/>
    </xf>
    <xf numFmtId="0" fontId="0" fillId="0" borderId="0" xfId="0" applyAlignment="1">
      <alignment horizontal="centerContinuous" vertical="center"/>
    </xf>
    <xf numFmtId="0" fontId="6" fillId="0" borderId="0" xfId="0" applyFont="1" applyAlignment="1">
      <alignment horizontal="centerContinuous" vertical="center"/>
    </xf>
    <xf numFmtId="0" fontId="0" fillId="0" borderId="9" xfId="0" applyBorder="1" applyAlignment="1">
      <alignment horizontal="center" vertical="center"/>
    </xf>
    <xf numFmtId="0" fontId="6" fillId="0" borderId="0" xfId="0" applyFont="1" applyAlignment="1">
      <alignment vertical="center"/>
    </xf>
    <xf numFmtId="0" fontId="6" fillId="0" borderId="12" xfId="0" applyFont="1" applyBorder="1" applyAlignment="1">
      <alignment vertical="center"/>
    </xf>
    <xf numFmtId="0" fontId="7" fillId="0" borderId="0" xfId="0" applyFont="1" applyAlignment="1">
      <alignment horizontal="centerContinuous" vertical="center"/>
    </xf>
    <xf numFmtId="0" fontId="0" fillId="0" borderId="12" xfId="0" applyBorder="1" applyAlignment="1">
      <alignment vertical="center"/>
    </xf>
    <xf numFmtId="0" fontId="0" fillId="0" borderId="13" xfId="0" applyBorder="1" applyAlignment="1">
      <alignment vertical="center"/>
    </xf>
    <xf numFmtId="0" fontId="0" fillId="0" borderId="13" xfId="0" applyBorder="1" applyAlignment="1">
      <alignment vertical="center" wrapText="1"/>
    </xf>
    <xf numFmtId="0" fontId="0" fillId="0" borderId="14" xfId="0" applyBorder="1" applyAlignment="1">
      <alignmen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0" fillId="0" borderId="10" xfId="0" applyFill="1" applyBorder="1" applyAlignment="1">
      <alignment vertical="center"/>
    </xf>
    <xf numFmtId="0" fontId="8" fillId="0" borderId="22" xfId="0" applyFont="1" applyFill="1" applyBorder="1" applyAlignment="1">
      <alignment horizontal="center"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14" xfId="0" applyFill="1" applyBorder="1" applyAlignment="1">
      <alignment vertical="center"/>
    </xf>
    <xf numFmtId="0" fontId="0" fillId="0" borderId="24" xfId="0" applyFill="1" applyBorder="1" applyAlignment="1">
      <alignment vertical="center"/>
    </xf>
    <xf numFmtId="0" fontId="0" fillId="36" borderId="15" xfId="0" applyFill="1" applyBorder="1" applyAlignment="1">
      <alignment horizontal="distributed" vertical="center" indent="1"/>
    </xf>
    <xf numFmtId="0" fontId="0" fillId="36" borderId="12" xfId="0" applyFill="1" applyBorder="1" applyAlignment="1">
      <alignment horizontal="distributed" vertical="center" indent="1"/>
    </xf>
    <xf numFmtId="0" fontId="0" fillId="36" borderId="16" xfId="0" applyFill="1" applyBorder="1" applyAlignment="1">
      <alignment horizontal="distributed" vertical="center" indent="1"/>
    </xf>
    <xf numFmtId="0" fontId="0" fillId="0" borderId="25" xfId="0" applyFill="1" applyBorder="1" applyAlignment="1">
      <alignment vertical="center"/>
    </xf>
    <xf numFmtId="0" fontId="0" fillId="0" borderId="13" xfId="0" applyFill="1" applyBorder="1" applyAlignment="1">
      <alignment vertical="center"/>
    </xf>
    <xf numFmtId="0" fontId="0" fillId="0" borderId="26" xfId="0" applyFill="1" applyBorder="1" applyAlignment="1">
      <alignment horizontal="left" vertical="center"/>
    </xf>
    <xf numFmtId="0" fontId="0" fillId="0" borderId="0" xfId="0" applyAlignment="1">
      <alignment horizontal="right" vertical="center"/>
    </xf>
    <xf numFmtId="0" fontId="0" fillId="0" borderId="0" xfId="0" applyFill="1" applyAlignment="1">
      <alignment vertical="center"/>
    </xf>
    <xf numFmtId="0" fontId="9" fillId="0" borderId="0" xfId="0" applyFont="1" applyFill="1" applyBorder="1" applyAlignment="1">
      <alignment vertical="center"/>
    </xf>
    <xf numFmtId="0" fontId="8" fillId="0" borderId="0" xfId="0" applyFont="1" applyAlignment="1">
      <alignment vertical="center"/>
    </xf>
    <xf numFmtId="0" fontId="8" fillId="0" borderId="0" xfId="50" applyFont="1" applyAlignment="1">
      <alignment vertical="center"/>
    </xf>
    <xf numFmtId="0" fontId="8" fillId="36" borderId="27" xfId="50" applyFont="1" applyFill="1" applyBorder="1" applyAlignment="1">
      <alignment horizontal="center" vertical="center" wrapText="1"/>
    </xf>
    <xf numFmtId="0" fontId="0" fillId="0" borderId="9" xfId="0"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12" fillId="0" borderId="1" xfId="0" applyFont="1" applyBorder="1" applyAlignment="1">
      <alignment vertical="center"/>
    </xf>
    <xf numFmtId="0" fontId="12" fillId="0" borderId="7" xfId="0" applyFont="1" applyBorder="1" applyAlignment="1">
      <alignment vertical="center"/>
    </xf>
    <xf numFmtId="0" fontId="12" fillId="0" borderId="6" xfId="0" applyFont="1" applyBorder="1" applyAlignment="1">
      <alignment vertical="center"/>
    </xf>
    <xf numFmtId="0" fontId="12" fillId="0" borderId="0"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center"/>
    </xf>
    <xf numFmtId="0" fontId="80" fillId="0" borderId="0" xfId="0" applyFont="1" applyAlignment="1">
      <alignment horizontal="right" vertical="center"/>
    </xf>
    <xf numFmtId="0" fontId="8" fillId="0" borderId="0"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0" xfId="0" applyFont="1" applyFill="1" applyBorder="1" applyAlignment="1">
      <alignment vertical="center" shrinkToFit="1"/>
    </xf>
    <xf numFmtId="0" fontId="8" fillId="0" borderId="0" xfId="0" applyFont="1" applyFill="1" applyAlignment="1">
      <alignment vertical="center" shrinkToFit="1"/>
    </xf>
    <xf numFmtId="0" fontId="8" fillId="0" borderId="12" xfId="0" applyFont="1" applyFill="1" applyBorder="1" applyAlignment="1">
      <alignment vertical="center" shrinkToFit="1"/>
    </xf>
    <xf numFmtId="0" fontId="8" fillId="0" borderId="12" xfId="0"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0" fillId="36" borderId="9" xfId="0" applyFont="1" applyFill="1" applyBorder="1" applyAlignment="1">
      <alignment horizontal="center" vertical="center" wrapText="1"/>
    </xf>
    <xf numFmtId="0" fontId="14" fillId="0" borderId="0" xfId="0" applyFont="1" applyAlignment="1">
      <alignment vertical="center" wrapText="1"/>
    </xf>
    <xf numFmtId="0" fontId="0" fillId="0" borderId="0" xfId="0" applyFont="1" applyBorder="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center" vertical="top" wrapText="1"/>
    </xf>
    <xf numFmtId="0" fontId="14" fillId="0" borderId="28" xfId="0"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31" xfId="0" applyFont="1" applyBorder="1" applyAlignment="1">
      <alignment vertical="center" wrapText="1"/>
    </xf>
    <xf numFmtId="0" fontId="14" fillId="0" borderId="32" xfId="0" applyFont="1" applyBorder="1" applyAlignment="1">
      <alignment vertical="center" wrapText="1"/>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35" xfId="0" applyFont="1" applyBorder="1" applyAlignment="1">
      <alignment horizontal="right" vertical="center" wrapText="1"/>
    </xf>
    <xf numFmtId="0" fontId="14" fillId="0" borderId="35" xfId="0" applyFont="1" applyBorder="1" applyAlignment="1">
      <alignment vertical="center" wrapText="1"/>
    </xf>
    <xf numFmtId="0" fontId="14" fillId="0" borderId="36" xfId="0" applyFont="1" applyBorder="1" applyAlignment="1">
      <alignment horizontal="right" vertical="center" wrapText="1"/>
    </xf>
    <xf numFmtId="0" fontId="14" fillId="36" borderId="37" xfId="0" applyFont="1" applyFill="1" applyBorder="1" applyAlignment="1">
      <alignment horizontal="center" vertical="center" wrapText="1"/>
    </xf>
    <xf numFmtId="0" fontId="14" fillId="0" borderId="14" xfId="0" applyFont="1" applyBorder="1" applyAlignment="1">
      <alignment vertical="center" wrapText="1"/>
    </xf>
    <xf numFmtId="0" fontId="14" fillId="0" borderId="0" xfId="0" applyFont="1" applyBorder="1" applyAlignment="1">
      <alignment horizontal="right" vertical="center" wrapText="1"/>
    </xf>
    <xf numFmtId="0" fontId="14" fillId="0" borderId="0" xfId="0" applyFont="1" applyBorder="1" applyAlignment="1">
      <alignment vertical="center" wrapText="1"/>
    </xf>
    <xf numFmtId="0" fontId="14" fillId="0" borderId="24" xfId="0" applyFont="1" applyBorder="1" applyAlignment="1">
      <alignment horizontal="right" vertical="center" wrapText="1"/>
    </xf>
    <xf numFmtId="0" fontId="0" fillId="0" borderId="38" xfId="0" applyBorder="1" applyAlignment="1">
      <alignment horizontal="center" vertical="center"/>
    </xf>
    <xf numFmtId="0" fontId="0" fillId="0" borderId="0" xfId="0" applyAlignment="1">
      <alignment horizontal="center" vertical="center"/>
    </xf>
    <xf numFmtId="0" fontId="0" fillId="0" borderId="39" xfId="0" applyBorder="1" applyAlignment="1">
      <alignment vertical="center"/>
    </xf>
    <xf numFmtId="0" fontId="0" fillId="0" borderId="33" xfId="0"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9" fillId="0" borderId="0" xfId="0" applyFont="1" applyAlignment="1">
      <alignment vertical="center" shrinkToFit="1"/>
    </xf>
    <xf numFmtId="0" fontId="0" fillId="0" borderId="32" xfId="0" applyBorder="1" applyAlignment="1">
      <alignment vertical="center"/>
    </xf>
    <xf numFmtId="0" fontId="0" fillId="0" borderId="29" xfId="0" applyBorder="1" applyAlignment="1">
      <alignment vertical="center"/>
    </xf>
    <xf numFmtId="0" fontId="9" fillId="0" borderId="23" xfId="0" applyFont="1" applyBorder="1" applyAlignment="1">
      <alignment vertical="center"/>
    </xf>
    <xf numFmtId="0" fontId="9" fillId="0" borderId="22" xfId="0" applyFont="1" applyBorder="1" applyAlignment="1">
      <alignment vertical="center"/>
    </xf>
    <xf numFmtId="0" fontId="0" fillId="0" borderId="9" xfId="0" applyFill="1" applyBorder="1" applyAlignment="1">
      <alignment vertical="center"/>
    </xf>
    <xf numFmtId="0" fontId="16" fillId="0" borderId="0" xfId="53" applyFont="1" applyAlignment="1">
      <alignment vertical="top"/>
    </xf>
    <xf numFmtId="0" fontId="16" fillId="0" borderId="0" xfId="53" applyFont="1" applyAlignment="1">
      <alignment vertical="top" wrapText="1"/>
    </xf>
    <xf numFmtId="0" fontId="16" fillId="0" borderId="0" xfId="53" applyFont="1" applyAlignment="1">
      <alignment horizontal="center" vertical="top"/>
    </xf>
    <xf numFmtId="0" fontId="81" fillId="0" borderId="0" xfId="53" applyFont="1" applyAlignment="1">
      <alignment vertical="top"/>
    </xf>
    <xf numFmtId="0" fontId="82" fillId="0" borderId="0" xfId="53" applyFont="1" applyAlignment="1">
      <alignment vertical="top"/>
    </xf>
    <xf numFmtId="0" fontId="83" fillId="0" borderId="0" xfId="53" applyFont="1" applyAlignment="1">
      <alignment vertical="top" wrapText="1"/>
    </xf>
    <xf numFmtId="0" fontId="83" fillId="0" borderId="0" xfId="53" applyFont="1" applyAlignment="1">
      <alignment horizontal="center" vertical="center"/>
    </xf>
    <xf numFmtId="0" fontId="84" fillId="0" borderId="0" xfId="53" applyFont="1" applyAlignment="1">
      <alignment horizontal="center" vertical="center"/>
    </xf>
    <xf numFmtId="0" fontId="83" fillId="0" borderId="0" xfId="53" applyFont="1">
      <alignment vertical="center"/>
    </xf>
    <xf numFmtId="0" fontId="84" fillId="0" borderId="9" xfId="53" applyFont="1" applyBorder="1" applyAlignment="1">
      <alignment horizontal="center" vertical="center"/>
    </xf>
    <xf numFmtId="0" fontId="83" fillId="0" borderId="0" xfId="53" applyFont="1" applyAlignment="1">
      <alignment vertical="top"/>
    </xf>
    <xf numFmtId="0" fontId="84" fillId="0" borderId="0" xfId="53" applyFont="1">
      <alignment vertical="center"/>
    </xf>
    <xf numFmtId="0" fontId="83" fillId="0" borderId="25" xfId="53" applyFont="1" applyBorder="1">
      <alignment vertical="center"/>
    </xf>
    <xf numFmtId="0" fontId="83" fillId="0" borderId="23" xfId="53" applyFont="1" applyBorder="1">
      <alignment vertical="center"/>
    </xf>
    <xf numFmtId="0" fontId="83" fillId="0" borderId="22" xfId="53" applyFont="1" applyBorder="1">
      <alignment vertical="center"/>
    </xf>
    <xf numFmtId="0" fontId="83" fillId="0" borderId="11" xfId="53" applyFont="1" applyBorder="1" applyAlignment="1">
      <alignment horizontal="center" vertical="center" wrapText="1"/>
    </xf>
    <xf numFmtId="0" fontId="83" fillId="0" borderId="9" xfId="53" applyFont="1" applyBorder="1" applyAlignment="1">
      <alignment horizontal="center" vertical="center" wrapText="1"/>
    </xf>
    <xf numFmtId="0" fontId="84" fillId="0" borderId="40" xfId="53" applyFont="1" applyBorder="1" applyAlignment="1">
      <alignment horizontal="center" vertical="center"/>
    </xf>
    <xf numFmtId="0" fontId="83" fillId="0" borderId="40" xfId="53" applyFont="1" applyBorder="1" applyAlignment="1">
      <alignment horizontal="center" vertical="center"/>
    </xf>
    <xf numFmtId="0" fontId="83" fillId="0" borderId="39" xfId="53" applyFont="1" applyBorder="1" applyAlignment="1">
      <alignment vertical="center"/>
    </xf>
    <xf numFmtId="196" fontId="83" fillId="0" borderId="41" xfId="53" applyNumberFormat="1" applyFont="1" applyBorder="1">
      <alignment vertical="center"/>
    </xf>
    <xf numFmtId="197" fontId="83" fillId="37" borderId="41" xfId="53" applyNumberFormat="1" applyFont="1" applyFill="1" applyBorder="1">
      <alignment vertical="center"/>
    </xf>
    <xf numFmtId="198" fontId="83" fillId="0" borderId="41" xfId="53" applyNumberFormat="1" applyFont="1" applyBorder="1">
      <alignment vertical="center"/>
    </xf>
    <xf numFmtId="0" fontId="83" fillId="0" borderId="33" xfId="53" applyFont="1" applyBorder="1" applyAlignment="1">
      <alignment horizontal="left" vertical="center"/>
    </xf>
    <xf numFmtId="196" fontId="83" fillId="0" borderId="42" xfId="53" applyNumberFormat="1" applyFont="1" applyBorder="1">
      <alignment vertical="center"/>
    </xf>
    <xf numFmtId="197" fontId="83" fillId="37" borderId="42" xfId="53" applyNumberFormat="1" applyFont="1" applyFill="1" applyBorder="1">
      <alignment vertical="center"/>
    </xf>
    <xf numFmtId="198" fontId="83" fillId="0" borderId="42" xfId="53" applyNumberFormat="1" applyFont="1" applyBorder="1">
      <alignment vertical="center"/>
    </xf>
    <xf numFmtId="0" fontId="84" fillId="0" borderId="43" xfId="53" applyFont="1" applyBorder="1" applyAlignment="1">
      <alignment horizontal="center" vertical="center"/>
    </xf>
    <xf numFmtId="0" fontId="83" fillId="0" borderId="43" xfId="53" applyFont="1" applyBorder="1" applyAlignment="1">
      <alignment horizontal="center" vertical="center"/>
    </xf>
    <xf numFmtId="0" fontId="83" fillId="0" borderId="30" xfId="53" applyFont="1" applyBorder="1" applyAlignment="1">
      <alignment horizontal="left" vertical="center"/>
    </xf>
    <xf numFmtId="196" fontId="83" fillId="0" borderId="44" xfId="53" applyNumberFormat="1" applyFont="1" applyBorder="1">
      <alignment vertical="center"/>
    </xf>
    <xf numFmtId="197" fontId="83" fillId="37" borderId="44" xfId="53" applyNumberFormat="1" applyFont="1" applyFill="1" applyBorder="1">
      <alignment vertical="center"/>
    </xf>
    <xf numFmtId="198" fontId="83" fillId="0" borderId="44" xfId="53" applyNumberFormat="1" applyFont="1" applyBorder="1">
      <alignment vertical="center"/>
    </xf>
    <xf numFmtId="0" fontId="83" fillId="0" borderId="9" xfId="53" applyFont="1" applyBorder="1" applyAlignment="1">
      <alignment horizontal="center" vertical="center"/>
    </xf>
    <xf numFmtId="0" fontId="83" fillId="0" borderId="10" xfId="53" applyFont="1" applyBorder="1" applyAlignment="1">
      <alignment horizontal="left" vertical="center" wrapText="1"/>
    </xf>
    <xf numFmtId="196" fontId="83" fillId="0" borderId="9" xfId="53" applyNumberFormat="1" applyFont="1" applyBorder="1" applyAlignment="1">
      <alignment horizontal="center" vertical="center"/>
    </xf>
    <xf numFmtId="197" fontId="83" fillId="5" borderId="9" xfId="53" applyNumberFormat="1" applyFont="1" applyFill="1" applyBorder="1">
      <alignment vertical="center"/>
    </xf>
    <xf numFmtId="197" fontId="83" fillId="2" borderId="9" xfId="53" applyNumberFormat="1" applyFont="1" applyFill="1" applyBorder="1">
      <alignment vertical="center"/>
    </xf>
    <xf numFmtId="0" fontId="83" fillId="0" borderId="9" xfId="53" applyFont="1" applyBorder="1" applyAlignment="1">
      <alignment vertical="center" wrapText="1"/>
    </xf>
    <xf numFmtId="0" fontId="83" fillId="0" borderId="10" xfId="53" applyFont="1" applyBorder="1" applyAlignment="1">
      <alignment horizontal="center" vertical="center"/>
    </xf>
    <xf numFmtId="0" fontId="84" fillId="0" borderId="11" xfId="53" applyFont="1" applyBorder="1" applyAlignment="1">
      <alignment horizontal="center" vertical="center"/>
    </xf>
    <xf numFmtId="0" fontId="83" fillId="0" borderId="11" xfId="53" applyFont="1" applyBorder="1" applyAlignment="1">
      <alignment horizontal="center" vertical="center"/>
    </xf>
    <xf numFmtId="0" fontId="85" fillId="0" borderId="0" xfId="53" applyFont="1" applyAlignment="1">
      <alignment vertical="top"/>
    </xf>
    <xf numFmtId="0" fontId="83" fillId="0" borderId="0" xfId="53" applyFont="1" applyAlignment="1">
      <alignment vertical="center" wrapText="1"/>
    </xf>
    <xf numFmtId="0" fontId="86" fillId="0" borderId="0" xfId="53" applyFont="1" applyAlignment="1">
      <alignment vertical="top"/>
    </xf>
    <xf numFmtId="0" fontId="86" fillId="0" borderId="0" xfId="53" applyFont="1" applyAlignment="1">
      <alignment vertical="top" wrapText="1"/>
    </xf>
    <xf numFmtId="0" fontId="86" fillId="0" borderId="0" xfId="53" applyFont="1" applyAlignment="1">
      <alignment horizontal="center" vertical="center"/>
    </xf>
    <xf numFmtId="0" fontId="81" fillId="0" borderId="0" xfId="53" applyFont="1" applyAlignment="1">
      <alignment horizontal="center" vertical="center"/>
    </xf>
    <xf numFmtId="0" fontId="86" fillId="0" borderId="0" xfId="53" applyFont="1" applyAlignment="1">
      <alignment vertical="center" wrapText="1"/>
    </xf>
    <xf numFmtId="0" fontId="86" fillId="0" borderId="0" xfId="53" applyFont="1">
      <alignment vertical="center"/>
    </xf>
    <xf numFmtId="0" fontId="81" fillId="0" borderId="0" xfId="53" applyFont="1" applyAlignment="1">
      <alignment horizontal="center" vertical="top"/>
    </xf>
    <xf numFmtId="0" fontId="81" fillId="0" borderId="0" xfId="53" applyFont="1" applyAlignment="1">
      <alignment vertical="top" wrapText="1"/>
    </xf>
    <xf numFmtId="0" fontId="16" fillId="0" borderId="0" xfId="53" applyFont="1" applyAlignment="1">
      <alignment horizontal="left" vertical="top"/>
    </xf>
    <xf numFmtId="0" fontId="81" fillId="0" borderId="0" xfId="53" applyFont="1">
      <alignment vertical="center"/>
    </xf>
    <xf numFmtId="0" fontId="16" fillId="0" borderId="0" xfId="53" applyFont="1" applyAlignment="1">
      <alignment vertical="center"/>
    </xf>
    <xf numFmtId="0" fontId="16" fillId="0" borderId="0" xfId="53" applyFont="1">
      <alignment vertical="center"/>
    </xf>
    <xf numFmtId="0" fontId="16" fillId="0" borderId="0" xfId="53" quotePrefix="1" applyFont="1" applyAlignment="1">
      <alignment vertical="top" wrapText="1"/>
    </xf>
    <xf numFmtId="0" fontId="16" fillId="0" borderId="0" xfId="53" applyFont="1" applyAlignment="1">
      <alignment horizontal="right" vertical="top" wrapText="1"/>
    </xf>
    <xf numFmtId="0" fontId="16" fillId="0" borderId="9" xfId="53" applyFont="1" applyBorder="1" applyAlignment="1">
      <alignment horizontal="center" vertical="top" wrapText="1"/>
    </xf>
    <xf numFmtId="0" fontId="16" fillId="0" borderId="9" xfId="53" applyFont="1" applyBorder="1" applyAlignment="1">
      <alignment vertical="top" wrapText="1"/>
    </xf>
    <xf numFmtId="0" fontId="21" fillId="0" borderId="9" xfId="53" applyFont="1" applyBorder="1" applyAlignment="1">
      <alignment horizontal="center" vertical="top" wrapText="1"/>
    </xf>
    <xf numFmtId="0" fontId="16" fillId="0" borderId="0" xfId="53" applyFont="1" applyAlignment="1">
      <alignment horizontal="left" vertical="center" indent="1"/>
    </xf>
    <xf numFmtId="0" fontId="16" fillId="0" borderId="0" xfId="53" quotePrefix="1" applyFont="1" applyAlignment="1">
      <alignment vertical="top"/>
    </xf>
    <xf numFmtId="0" fontId="16" fillId="0" borderId="0" xfId="53" applyFont="1" applyAlignment="1">
      <alignment horizontal="center" vertical="center"/>
    </xf>
    <xf numFmtId="0" fontId="0" fillId="0" borderId="43" xfId="0" applyBorder="1" applyAlignment="1">
      <alignment horizontal="center" vertical="center"/>
    </xf>
    <xf numFmtId="0" fontId="12" fillId="0" borderId="3" xfId="0" quotePrefix="1" applyFont="1" applyBorder="1" applyAlignment="1">
      <alignment vertical="center"/>
    </xf>
    <xf numFmtId="0" fontId="12" fillId="0" borderId="0" xfId="0" applyFont="1" applyBorder="1" applyAlignment="1">
      <alignment vertical="center" shrinkToFit="1"/>
    </xf>
    <xf numFmtId="0" fontId="12" fillId="0" borderId="6" xfId="0" applyFont="1" applyBorder="1" applyAlignment="1">
      <alignment vertical="center" shrinkToFit="1"/>
    </xf>
    <xf numFmtId="0" fontId="11" fillId="0" borderId="0" xfId="0" applyFont="1" applyAlignment="1">
      <alignment horizontal="center" vertical="center"/>
    </xf>
    <xf numFmtId="0" fontId="0" fillId="0" borderId="9" xfId="0" applyFill="1" applyBorder="1" applyAlignment="1">
      <alignment horizontal="center" vertical="center"/>
    </xf>
    <xf numFmtId="0" fontId="0" fillId="0" borderId="9" xfId="0" applyFill="1" applyBorder="1" applyAlignment="1">
      <alignment horizontal="center" vertical="center" shrinkToFit="1"/>
    </xf>
    <xf numFmtId="0" fontId="0" fillId="0" borderId="9" xfId="0" applyFill="1" applyBorder="1" applyAlignment="1">
      <alignment vertical="center" shrinkToFit="1"/>
    </xf>
    <xf numFmtId="0" fontId="0" fillId="0" borderId="12" xfId="0" applyFont="1" applyFill="1" applyBorder="1" applyAlignment="1">
      <alignment vertical="center"/>
    </xf>
    <xf numFmtId="0" fontId="12" fillId="0" borderId="0" xfId="0" applyFont="1" applyFill="1" applyBorder="1" applyAlignment="1">
      <alignment vertical="center"/>
    </xf>
    <xf numFmtId="0" fontId="8" fillId="0" borderId="12" xfId="0" applyFont="1" applyBorder="1" applyAlignment="1">
      <alignment vertical="center"/>
    </xf>
    <xf numFmtId="0" fontId="0" fillId="0" borderId="0" xfId="0" applyFill="1" applyBorder="1" applyAlignment="1">
      <alignment vertical="center"/>
    </xf>
    <xf numFmtId="0" fontId="9" fillId="0" borderId="24" xfId="0" applyFont="1" applyFill="1" applyBorder="1" applyAlignment="1">
      <alignment vertical="center"/>
    </xf>
    <xf numFmtId="0" fontId="0" fillId="38" borderId="0" xfId="0" applyFill="1" applyAlignment="1">
      <alignment vertical="center"/>
    </xf>
    <xf numFmtId="0" fontId="8" fillId="38" borderId="0" xfId="0" applyFont="1" applyFill="1" applyAlignment="1">
      <alignment vertical="center"/>
    </xf>
    <xf numFmtId="0" fontId="9" fillId="38" borderId="9" xfId="0" applyFont="1" applyFill="1" applyBorder="1" applyAlignment="1">
      <alignment horizontal="center" vertical="center" shrinkToFit="1"/>
    </xf>
    <xf numFmtId="0" fontId="9" fillId="38" borderId="10" xfId="0" applyFont="1" applyFill="1" applyBorder="1" applyAlignment="1">
      <alignment horizontal="center" vertical="center" shrinkToFit="1"/>
    </xf>
    <xf numFmtId="0" fontId="8" fillId="38" borderId="41" xfId="0" applyFont="1" applyFill="1" applyBorder="1" applyAlignment="1">
      <alignment vertical="center"/>
    </xf>
    <xf numFmtId="0" fontId="8" fillId="38" borderId="39" xfId="0" applyFont="1" applyFill="1" applyBorder="1" applyAlignment="1">
      <alignment vertical="center"/>
    </xf>
    <xf numFmtId="0" fontId="8" fillId="38" borderId="45" xfId="0" applyFont="1" applyFill="1" applyBorder="1" applyAlignment="1">
      <alignment vertical="center"/>
    </xf>
    <xf numFmtId="0" fontId="8" fillId="38" borderId="42" xfId="0" applyFont="1" applyFill="1" applyBorder="1" applyAlignment="1">
      <alignment vertical="center"/>
    </xf>
    <xf numFmtId="0" fontId="8" fillId="38" borderId="33" xfId="0" applyFont="1" applyFill="1" applyBorder="1" applyAlignment="1">
      <alignment vertical="center"/>
    </xf>
    <xf numFmtId="0" fontId="8" fillId="38" borderId="46" xfId="0" applyFont="1" applyFill="1" applyBorder="1" applyAlignment="1">
      <alignment vertical="center"/>
    </xf>
    <xf numFmtId="0" fontId="8" fillId="38" borderId="44" xfId="0" applyFont="1" applyFill="1" applyBorder="1" applyAlignment="1">
      <alignment vertical="center"/>
    </xf>
    <xf numFmtId="0" fontId="8" fillId="38" borderId="30" xfId="0" applyFont="1" applyFill="1" applyBorder="1" applyAlignment="1">
      <alignment vertical="center"/>
    </xf>
    <xf numFmtId="0" fontId="8" fillId="38" borderId="47" xfId="0" applyFont="1" applyFill="1" applyBorder="1" applyAlignment="1">
      <alignment vertical="center"/>
    </xf>
    <xf numFmtId="0" fontId="8" fillId="38" borderId="9" xfId="0" applyFont="1" applyFill="1" applyBorder="1" applyAlignment="1">
      <alignment vertical="center"/>
    </xf>
    <xf numFmtId="0" fontId="8" fillId="38" borderId="10" xfId="0" applyFont="1" applyFill="1" applyBorder="1" applyAlignment="1">
      <alignment vertical="center"/>
    </xf>
    <xf numFmtId="0" fontId="8" fillId="38" borderId="48" xfId="0" applyFont="1" applyFill="1" applyBorder="1" applyAlignment="1">
      <alignment vertical="center"/>
    </xf>
    <xf numFmtId="0" fontId="0" fillId="38" borderId="0" xfId="0" applyFill="1" applyAlignment="1">
      <alignment vertical="center"/>
    </xf>
    <xf numFmtId="0" fontId="0" fillId="0" borderId="0" xfId="0" applyFont="1" applyAlignment="1">
      <alignment horizontal="right" vertical="center"/>
    </xf>
    <xf numFmtId="0" fontId="87" fillId="0" borderId="1" xfId="0" applyFont="1" applyBorder="1" applyAlignme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horizontal="left" vertical="center" indent="1"/>
    </xf>
    <xf numFmtId="0" fontId="8" fillId="0" borderId="0" xfId="0" applyFont="1" applyBorder="1" applyAlignment="1">
      <alignment horizontal="left" vertical="top" shrinkToFit="1"/>
    </xf>
    <xf numFmtId="0" fontId="8" fillId="0" borderId="0" xfId="0" applyFont="1" applyBorder="1" applyAlignment="1">
      <alignment horizontal="left" vertical="top"/>
    </xf>
    <xf numFmtId="0" fontId="8" fillId="0" borderId="12" xfId="0" applyFont="1" applyBorder="1" applyAlignment="1">
      <alignment horizontal="left" vertical="top"/>
    </xf>
    <xf numFmtId="0" fontId="8" fillId="0" borderId="12" xfId="0" applyFont="1" applyBorder="1" applyAlignment="1">
      <alignment horizontal="left" vertical="top" shrinkToFit="1"/>
    </xf>
    <xf numFmtId="0" fontId="47" fillId="0" borderId="0" xfId="0" applyFont="1" applyFill="1" applyBorder="1" applyAlignment="1">
      <alignment horizontal="left" vertical="center"/>
    </xf>
    <xf numFmtId="0" fontId="14" fillId="0" borderId="49" xfId="0" applyFont="1" applyBorder="1" applyAlignment="1">
      <alignment horizontal="left" vertical="center" shrinkToFit="1"/>
    </xf>
    <xf numFmtId="0" fontId="0" fillId="0" borderId="45" xfId="0" applyFont="1" applyBorder="1" applyAlignment="1">
      <alignment vertical="center" shrinkToFit="1"/>
    </xf>
    <xf numFmtId="0" fontId="14" fillId="0" borderId="30" xfId="0" applyFont="1" applyBorder="1" applyAlignment="1">
      <alignment vertical="center" shrinkToFit="1"/>
    </xf>
    <xf numFmtId="0" fontId="8" fillId="0" borderId="0" xfId="0" applyFont="1" applyAlignment="1">
      <alignment horizontal="left" vertical="center"/>
    </xf>
    <xf numFmtId="0" fontId="14" fillId="0" borderId="39" xfId="0" applyFont="1" applyBorder="1" applyAlignment="1">
      <alignment horizontal="center" vertical="center" shrinkToFit="1"/>
    </xf>
    <xf numFmtId="0" fontId="14" fillId="0" borderId="0" xfId="0" applyFont="1" applyFill="1" applyBorder="1" applyAlignment="1">
      <alignment horizontal="left" vertical="top" wrapText="1"/>
    </xf>
    <xf numFmtId="0" fontId="0" fillId="0" borderId="0" xfId="0" applyFont="1" applyFill="1" applyAlignment="1">
      <alignment vertical="center"/>
    </xf>
    <xf numFmtId="0" fontId="14" fillId="0" borderId="13" xfId="0" applyFont="1" applyFill="1" applyBorder="1" applyAlignment="1">
      <alignment horizontal="center" vertical="center" wrapText="1"/>
    </xf>
    <xf numFmtId="0" fontId="14" fillId="0" borderId="32" xfId="0" applyFont="1" applyBorder="1" applyAlignment="1">
      <alignment horizontal="left" vertical="center" wrapText="1"/>
    </xf>
    <xf numFmtId="0" fontId="14" fillId="0" borderId="29" xfId="0" applyFont="1" applyBorder="1" applyAlignment="1">
      <alignment horizontal="left" vertical="center" shrinkToFit="1"/>
    </xf>
    <xf numFmtId="38" fontId="5" fillId="0" borderId="11" xfId="34" applyFont="1" applyFill="1" applyBorder="1" applyAlignment="1">
      <alignment horizontal="center" vertical="center" wrapText="1"/>
    </xf>
    <xf numFmtId="0" fontId="5" fillId="0" borderId="9" xfId="0" applyFont="1" applyFill="1" applyBorder="1" applyAlignment="1">
      <alignment horizontal="center" vertical="center" wrapText="1"/>
    </xf>
    <xf numFmtId="38" fontId="88" fillId="0" borderId="11" xfId="34" applyFont="1" applyBorder="1" applyAlignment="1">
      <alignment horizontal="center" vertical="center" wrapText="1"/>
    </xf>
    <xf numFmtId="0" fontId="89" fillId="0" borderId="0" xfId="0" applyFont="1" applyFill="1" applyAlignment="1">
      <alignment horizontal="center" vertical="center"/>
    </xf>
    <xf numFmtId="0" fontId="89" fillId="0" borderId="0" xfId="0" applyFont="1" applyFill="1" applyAlignment="1">
      <alignment vertical="center"/>
    </xf>
    <xf numFmtId="0" fontId="89" fillId="0" borderId="0" xfId="0" applyFont="1" applyFill="1" applyAlignment="1">
      <alignment vertical="center"/>
    </xf>
    <xf numFmtId="0" fontId="90" fillId="0" borderId="0" xfId="0" applyFont="1" applyFill="1" applyBorder="1" applyAlignment="1">
      <alignment horizontal="right" vertical="center"/>
    </xf>
    <xf numFmtId="0" fontId="87" fillId="0" borderId="0" xfId="0" applyFont="1" applyFill="1" applyAlignment="1">
      <alignment vertical="center"/>
    </xf>
    <xf numFmtId="0" fontId="87" fillId="0" borderId="0" xfId="0" applyFont="1" applyAlignment="1">
      <alignment vertical="center"/>
    </xf>
    <xf numFmtId="0" fontId="90" fillId="0" borderId="0" xfId="0" applyFont="1" applyFill="1" applyBorder="1" applyAlignment="1">
      <alignment horizontal="center" vertical="center"/>
    </xf>
    <xf numFmtId="0" fontId="91" fillId="0" borderId="0" xfId="0" applyFont="1" applyAlignment="1">
      <alignment vertical="center"/>
    </xf>
    <xf numFmtId="0" fontId="91" fillId="0" borderId="0" xfId="0" applyFont="1" applyFill="1" applyAlignment="1">
      <alignment vertical="center"/>
    </xf>
    <xf numFmtId="0" fontId="89" fillId="0" borderId="0" xfId="0" applyFont="1" applyFill="1" applyAlignment="1">
      <alignment horizontal="left" vertical="center"/>
    </xf>
    <xf numFmtId="0" fontId="89" fillId="0" borderId="12" xfId="0" applyFont="1" applyFill="1" applyBorder="1" applyAlignment="1">
      <alignment horizontal="left" vertical="center"/>
    </xf>
    <xf numFmtId="0" fontId="89" fillId="0" borderId="12" xfId="0" applyFont="1" applyFill="1" applyBorder="1" applyAlignment="1">
      <alignment vertical="center"/>
    </xf>
    <xf numFmtId="0" fontId="89" fillId="0" borderId="12" xfId="0" applyFont="1" applyFill="1" applyBorder="1" applyAlignment="1">
      <alignment vertical="center"/>
    </xf>
    <xf numFmtId="0" fontId="89" fillId="0" borderId="0" xfId="0" applyFont="1" applyFill="1" applyBorder="1" applyAlignment="1">
      <alignment vertical="center"/>
    </xf>
    <xf numFmtId="0" fontId="89" fillId="0" borderId="50" xfId="0" applyFont="1" applyFill="1" applyBorder="1" applyAlignment="1">
      <alignment horizontal="center" vertical="center" shrinkToFit="1"/>
    </xf>
    <xf numFmtId="0" fontId="89" fillId="0" borderId="39" xfId="0" applyFont="1" applyFill="1" applyBorder="1" applyAlignment="1">
      <alignment horizontal="center" vertical="center" textRotation="255" shrinkToFit="1"/>
    </xf>
    <xf numFmtId="0" fontId="89" fillId="0" borderId="39" xfId="0" applyFont="1" applyFill="1" applyBorder="1" applyAlignment="1">
      <alignment vertical="center"/>
    </xf>
    <xf numFmtId="0" fontId="89" fillId="0" borderId="21" xfId="0" applyFont="1" applyFill="1" applyBorder="1" applyAlignment="1">
      <alignment vertical="center"/>
    </xf>
    <xf numFmtId="0" fontId="91" fillId="0" borderId="21" xfId="0" applyFont="1" applyBorder="1" applyAlignment="1">
      <alignment vertical="center"/>
    </xf>
    <xf numFmtId="0" fontId="89" fillId="0" borderId="51" xfId="0" applyFont="1" applyFill="1" applyBorder="1" applyAlignment="1">
      <alignment vertical="center"/>
    </xf>
    <xf numFmtId="0" fontId="89" fillId="0" borderId="52" xfId="0" applyFont="1" applyFill="1" applyBorder="1" applyAlignment="1">
      <alignment horizontal="center" vertical="center" shrinkToFit="1"/>
    </xf>
    <xf numFmtId="0" fontId="89" fillId="0" borderId="33" xfId="0" applyFont="1" applyFill="1" applyBorder="1" applyAlignment="1">
      <alignment horizontal="center" vertical="center" textRotation="255" shrinkToFit="1"/>
    </xf>
    <xf numFmtId="0" fontId="89" fillId="0" borderId="33" xfId="0" applyFont="1" applyFill="1" applyBorder="1" applyAlignment="1">
      <alignment vertical="center"/>
    </xf>
    <xf numFmtId="0" fontId="89" fillId="0" borderId="32" xfId="0" applyFont="1" applyFill="1" applyBorder="1" applyAlignment="1">
      <alignment vertical="center"/>
    </xf>
    <xf numFmtId="0" fontId="91" fillId="0" borderId="32" xfId="0" applyFont="1" applyBorder="1" applyAlignment="1">
      <alignment vertical="center"/>
    </xf>
    <xf numFmtId="0" fontId="89" fillId="0" borderId="53" xfId="0" applyFont="1" applyFill="1" applyBorder="1" applyAlignment="1">
      <alignment vertical="center"/>
    </xf>
    <xf numFmtId="0" fontId="89" fillId="0" borderId="19" xfId="0" applyFont="1" applyFill="1" applyBorder="1" applyAlignment="1">
      <alignment horizontal="center" vertical="center" textRotation="255" shrinkToFit="1"/>
    </xf>
    <xf numFmtId="0" fontId="89" fillId="0" borderId="32" xfId="0" applyFont="1" applyFill="1" applyBorder="1" applyAlignment="1">
      <alignment vertical="center" shrinkToFit="1"/>
    </xf>
    <xf numFmtId="0" fontId="89" fillId="0" borderId="54" xfId="0" applyFont="1" applyFill="1" applyBorder="1" applyAlignment="1">
      <alignment horizontal="center" vertical="center" textRotation="255" shrinkToFit="1"/>
    </xf>
    <xf numFmtId="0" fontId="89" fillId="0" borderId="1" xfId="0" applyFont="1" applyFill="1" applyBorder="1" applyAlignment="1">
      <alignment vertical="center"/>
    </xf>
    <xf numFmtId="0" fontId="89" fillId="0" borderId="55" xfId="0" applyFont="1" applyFill="1" applyBorder="1" applyAlignment="1">
      <alignment vertical="center"/>
    </xf>
    <xf numFmtId="0" fontId="89" fillId="0" borderId="56" xfId="0" applyFont="1" applyFill="1" applyBorder="1" applyAlignment="1">
      <alignment vertical="center" shrinkToFit="1"/>
    </xf>
    <xf numFmtId="0" fontId="89" fillId="0" borderId="57" xfId="0" applyFont="1" applyFill="1" applyBorder="1" applyAlignment="1">
      <alignment vertical="center"/>
    </xf>
    <xf numFmtId="0" fontId="89" fillId="0" borderId="58" xfId="0" applyFont="1" applyFill="1" applyBorder="1" applyAlignment="1">
      <alignment horizontal="center" vertical="center" textRotation="255" shrinkToFit="1"/>
    </xf>
    <xf numFmtId="0" fontId="89" fillId="0" borderId="2" xfId="0" applyFont="1" applyFill="1" applyBorder="1" applyAlignment="1">
      <alignment vertical="center"/>
    </xf>
    <xf numFmtId="0" fontId="89" fillId="0" borderId="59" xfId="0" applyFont="1" applyFill="1" applyBorder="1" applyAlignment="1">
      <alignment vertical="center"/>
    </xf>
    <xf numFmtId="0" fontId="89" fillId="0" borderId="60" xfId="0" applyFont="1" applyFill="1" applyBorder="1" applyAlignment="1">
      <alignment horizontal="left" vertical="center"/>
    </xf>
    <xf numFmtId="0" fontId="89" fillId="0" borderId="61" xfId="0" applyFont="1" applyFill="1" applyBorder="1" applyAlignment="1">
      <alignment horizontal="center" vertical="center"/>
    </xf>
    <xf numFmtId="0" fontId="89" fillId="0" borderId="61" xfId="0" applyFont="1" applyFill="1" applyBorder="1" applyAlignment="1">
      <alignment vertical="center"/>
    </xf>
    <xf numFmtId="0" fontId="89" fillId="0" borderId="62" xfId="0" applyFont="1" applyFill="1" applyBorder="1" applyAlignment="1">
      <alignment vertical="center"/>
    </xf>
    <xf numFmtId="0" fontId="89" fillId="0" borderId="63" xfId="0" applyFont="1" applyFill="1" applyBorder="1" applyAlignment="1">
      <alignment vertical="center"/>
    </xf>
    <xf numFmtId="0" fontId="89" fillId="0" borderId="36" xfId="0" applyFont="1" applyFill="1" applyBorder="1" applyAlignment="1">
      <alignment horizontal="center" vertical="center" textRotation="255" shrinkToFit="1"/>
    </xf>
    <xf numFmtId="0" fontId="89" fillId="0" borderId="35" xfId="0" applyFont="1" applyFill="1" applyBorder="1" applyAlignment="1">
      <alignment vertical="center"/>
    </xf>
    <xf numFmtId="0" fontId="89" fillId="0" borderId="34" xfId="0" applyFont="1" applyFill="1" applyBorder="1" applyAlignment="1">
      <alignment vertical="center"/>
    </xf>
    <xf numFmtId="0" fontId="89" fillId="0" borderId="32" xfId="0" applyFont="1" applyFill="1" applyBorder="1" applyAlignment="1">
      <alignment horizontal="center" vertical="center"/>
    </xf>
    <xf numFmtId="0" fontId="89" fillId="0" borderId="64" xfId="0" applyFont="1" applyFill="1" applyBorder="1" applyAlignment="1">
      <alignment vertical="center"/>
    </xf>
    <xf numFmtId="0" fontId="89" fillId="0" borderId="31" xfId="0" applyFont="1" applyFill="1" applyBorder="1" applyAlignment="1">
      <alignment vertical="center"/>
    </xf>
    <xf numFmtId="0" fontId="89" fillId="0" borderId="33" xfId="0" applyFont="1" applyFill="1" applyBorder="1" applyAlignment="1">
      <alignment horizontal="left" vertical="center"/>
    </xf>
    <xf numFmtId="0" fontId="89" fillId="0" borderId="32" xfId="0" applyFont="1" applyFill="1" applyBorder="1" applyAlignment="1">
      <alignment horizontal="left" vertical="center"/>
    </xf>
    <xf numFmtId="0" fontId="91" fillId="0" borderId="32" xfId="0" applyFont="1" applyFill="1" applyBorder="1" applyAlignment="1">
      <alignment vertical="center"/>
    </xf>
    <xf numFmtId="0" fontId="89" fillId="0" borderId="53" xfId="0" applyFont="1" applyFill="1" applyBorder="1" applyAlignment="1">
      <alignment horizontal="right" vertical="center"/>
    </xf>
    <xf numFmtId="0" fontId="91" fillId="0" borderId="0" xfId="0" applyFont="1" applyFill="1" applyBorder="1" applyAlignment="1">
      <alignment vertical="center"/>
    </xf>
    <xf numFmtId="0" fontId="89" fillId="0" borderId="18" xfId="0" applyFont="1" applyFill="1" applyBorder="1" applyAlignment="1">
      <alignment vertical="center"/>
    </xf>
    <xf numFmtId="0" fontId="89" fillId="0" borderId="17" xfId="0" applyFont="1" applyFill="1" applyBorder="1" applyAlignment="1">
      <alignment vertical="center"/>
    </xf>
    <xf numFmtId="0" fontId="89" fillId="0" borderId="24" xfId="0" applyFont="1" applyFill="1" applyBorder="1" applyAlignment="1">
      <alignment horizontal="center" vertical="center" textRotation="255" shrinkToFit="1"/>
    </xf>
    <xf numFmtId="0" fontId="89" fillId="0" borderId="14" xfId="0" applyFont="1" applyFill="1" applyBorder="1" applyAlignment="1">
      <alignment vertical="center"/>
    </xf>
    <xf numFmtId="0" fontId="89" fillId="0" borderId="32" xfId="0" applyFont="1" applyFill="1" applyBorder="1" applyAlignment="1">
      <alignment horizontal="center" vertical="center" shrinkToFit="1"/>
    </xf>
    <xf numFmtId="0" fontId="89" fillId="0" borderId="32" xfId="0" applyFont="1" applyFill="1" applyBorder="1" applyAlignment="1">
      <alignment horizontal="right" vertical="center"/>
    </xf>
    <xf numFmtId="0" fontId="89" fillId="0" borderId="53" xfId="0" applyFont="1" applyFill="1" applyBorder="1" applyAlignment="1">
      <alignment vertical="center" shrinkToFit="1"/>
    </xf>
    <xf numFmtId="0" fontId="89" fillId="0" borderId="19" xfId="0" applyFont="1" applyFill="1" applyBorder="1" applyAlignment="1">
      <alignment vertical="center"/>
    </xf>
    <xf numFmtId="0" fontId="89" fillId="0" borderId="18" xfId="0" applyFont="1" applyFill="1" applyBorder="1" applyAlignment="1">
      <alignment horizontal="left" vertical="center"/>
    </xf>
    <xf numFmtId="0" fontId="89" fillId="0" borderId="18" xfId="0" applyFont="1" applyFill="1" applyBorder="1" applyAlignment="1">
      <alignment horizontal="center" vertical="center"/>
    </xf>
    <xf numFmtId="0" fontId="89" fillId="0" borderId="65" xfId="0" applyFont="1" applyFill="1" applyBorder="1" applyAlignment="1">
      <alignment horizontal="center" vertical="center"/>
    </xf>
    <xf numFmtId="0" fontId="89" fillId="0" borderId="18" xfId="0" applyFont="1" applyFill="1" applyBorder="1" applyAlignment="1">
      <alignment vertical="center" shrinkToFit="1"/>
    </xf>
    <xf numFmtId="0" fontId="89" fillId="0" borderId="66" xfId="0" applyFont="1" applyFill="1" applyBorder="1" applyAlignment="1">
      <alignment vertical="center"/>
    </xf>
    <xf numFmtId="0" fontId="89" fillId="0" borderId="36" xfId="0" applyFont="1" applyFill="1" applyBorder="1" applyAlignment="1">
      <alignment vertical="center"/>
    </xf>
    <xf numFmtId="0" fontId="89" fillId="0" borderId="35" xfId="0" applyFont="1" applyFill="1" applyBorder="1" applyAlignment="1">
      <alignment horizontal="center" vertical="center" shrinkToFit="1"/>
    </xf>
    <xf numFmtId="0" fontId="89" fillId="0" borderId="67" xfId="0" applyFont="1" applyFill="1" applyBorder="1" applyAlignment="1">
      <alignment vertical="center"/>
    </xf>
    <xf numFmtId="0" fontId="89" fillId="0" borderId="35" xfId="0" applyFont="1" applyFill="1" applyBorder="1" applyAlignment="1">
      <alignment horizontal="center" vertical="center"/>
    </xf>
    <xf numFmtId="0" fontId="89" fillId="0" borderId="68" xfId="0" applyFont="1" applyFill="1" applyBorder="1" applyAlignment="1">
      <alignment vertical="center"/>
    </xf>
    <xf numFmtId="0" fontId="89" fillId="0" borderId="53" xfId="0" applyFont="1" applyFill="1" applyBorder="1" applyAlignment="1">
      <alignment horizontal="center" vertical="center" shrinkToFit="1"/>
    </xf>
    <xf numFmtId="0" fontId="89" fillId="0" borderId="69" xfId="0" applyFont="1" applyFill="1" applyBorder="1" applyAlignment="1">
      <alignment vertical="center"/>
    </xf>
    <xf numFmtId="0" fontId="89" fillId="0" borderId="70" xfId="0" applyFont="1" applyFill="1" applyBorder="1" applyAlignment="1">
      <alignment horizontal="center" vertical="center" shrinkToFit="1"/>
    </xf>
    <xf numFmtId="0" fontId="89" fillId="0" borderId="71" xfId="0" applyFont="1" applyFill="1" applyBorder="1" applyAlignment="1">
      <alignment horizontal="center" vertical="center" textRotation="255" shrinkToFit="1"/>
    </xf>
    <xf numFmtId="0" fontId="89" fillId="0" borderId="56" xfId="0" applyFont="1" applyFill="1" applyBorder="1" applyAlignment="1">
      <alignment vertical="center"/>
    </xf>
    <xf numFmtId="0" fontId="89" fillId="0" borderId="72" xfId="0" applyFont="1" applyFill="1" applyBorder="1" applyAlignment="1">
      <alignment vertical="center"/>
    </xf>
    <xf numFmtId="0" fontId="89" fillId="0" borderId="71" xfId="0" applyFont="1" applyFill="1" applyBorder="1" applyAlignment="1">
      <alignment vertical="center"/>
    </xf>
    <xf numFmtId="0" fontId="89" fillId="0" borderId="73" xfId="0" applyFont="1" applyFill="1" applyBorder="1" applyAlignment="1">
      <alignment horizontal="center" vertical="center" shrinkToFit="1"/>
    </xf>
    <xf numFmtId="0" fontId="92" fillId="0" borderId="35" xfId="0" applyFont="1" applyFill="1" applyBorder="1" applyAlignment="1">
      <alignment horizontal="center" vertical="center"/>
    </xf>
    <xf numFmtId="0" fontId="92" fillId="0" borderId="32" xfId="0" applyFont="1" applyFill="1" applyBorder="1" applyAlignment="1">
      <alignment horizontal="center" vertical="center"/>
    </xf>
    <xf numFmtId="0" fontId="92" fillId="0" borderId="32" xfId="0" applyFont="1" applyFill="1" applyBorder="1" applyAlignment="1">
      <alignment horizontal="center" vertical="center" shrinkToFit="1"/>
    </xf>
    <xf numFmtId="0" fontId="89" fillId="0" borderId="0" xfId="0" applyFont="1" applyFill="1" applyBorder="1" applyAlignment="1">
      <alignment vertical="center"/>
    </xf>
    <xf numFmtId="0" fontId="89" fillId="0" borderId="0" xfId="0" applyFont="1" applyFill="1" applyBorder="1" applyAlignment="1">
      <alignment horizontal="center" vertical="center"/>
    </xf>
    <xf numFmtId="0" fontId="87" fillId="0" borderId="0" xfId="0" applyFont="1" applyAlignment="1">
      <alignment horizontal="right" vertical="center"/>
    </xf>
    <xf numFmtId="0" fontId="93" fillId="0" borderId="0" xfId="0" applyFont="1" applyFill="1" applyAlignment="1">
      <alignment horizontal="center" vertical="center"/>
    </xf>
    <xf numFmtId="0" fontId="94" fillId="0" borderId="0" xfId="0" applyFont="1" applyFill="1" applyAlignment="1">
      <alignment vertical="center"/>
    </xf>
    <xf numFmtId="0" fontId="87" fillId="0" borderId="0" xfId="0" applyFont="1" applyAlignment="1">
      <alignment vertical="center"/>
    </xf>
    <xf numFmtId="0" fontId="87" fillId="0" borderId="1" xfId="0" applyFont="1" applyBorder="1" applyAlignment="1">
      <alignment vertical="center"/>
    </xf>
    <xf numFmtId="0" fontId="87" fillId="0" borderId="1" xfId="0" applyFont="1" applyFill="1" applyBorder="1" applyAlignment="1">
      <alignment horizontal="center" vertical="center"/>
    </xf>
    <xf numFmtId="0" fontId="87" fillId="0" borderId="0" xfId="0" applyFont="1" applyBorder="1" applyAlignment="1">
      <alignment vertical="center"/>
    </xf>
    <xf numFmtId="0" fontId="87" fillId="0" borderId="0" xfId="0" applyFont="1" applyAlignment="1">
      <alignment horizontal="center" vertical="center"/>
    </xf>
    <xf numFmtId="0" fontId="87" fillId="36" borderId="9" xfId="0" applyFont="1" applyFill="1" applyBorder="1" applyAlignment="1">
      <alignment horizontal="center" vertical="center"/>
    </xf>
    <xf numFmtId="0" fontId="87" fillId="0" borderId="26" xfId="0" applyFont="1" applyFill="1" applyBorder="1" applyAlignment="1">
      <alignment vertical="top" wrapText="1"/>
    </xf>
    <xf numFmtId="0" fontId="87" fillId="0" borderId="13" xfId="0" applyFont="1" applyFill="1" applyBorder="1" applyAlignment="1">
      <alignment vertical="top" wrapText="1"/>
    </xf>
    <xf numFmtId="0" fontId="87" fillId="0" borderId="25" xfId="0" applyFont="1" applyFill="1" applyBorder="1" applyAlignment="1">
      <alignment vertical="top" wrapText="1"/>
    </xf>
    <xf numFmtId="0" fontId="89" fillId="0" borderId="13" xfId="0" applyFont="1" applyFill="1" applyBorder="1" applyAlignment="1">
      <alignment horizontal="center" vertical="center" shrinkToFit="1"/>
    </xf>
    <xf numFmtId="0" fontId="87" fillId="0" borderId="74" xfId="0" applyFont="1" applyFill="1" applyBorder="1" applyAlignment="1">
      <alignment vertical="top" wrapText="1"/>
    </xf>
    <xf numFmtId="0" fontId="87" fillId="0" borderId="75" xfId="0" applyFont="1" applyFill="1" applyBorder="1" applyAlignment="1">
      <alignment vertical="top" wrapText="1"/>
    </xf>
    <xf numFmtId="0" fontId="87" fillId="0" borderId="0" xfId="0" applyFont="1" applyFill="1" applyBorder="1" applyAlignment="1">
      <alignment vertical="top" wrapText="1"/>
    </xf>
    <xf numFmtId="0" fontId="87" fillId="0" borderId="14" xfId="0" applyFont="1" applyFill="1" applyBorder="1" applyAlignment="1">
      <alignment vertical="top" wrapText="1"/>
    </xf>
    <xf numFmtId="0" fontId="89" fillId="0" borderId="0" xfId="0" applyFont="1" applyFill="1" applyBorder="1" applyAlignment="1">
      <alignment horizontal="center" vertical="center" shrinkToFit="1"/>
    </xf>
    <xf numFmtId="0" fontId="87" fillId="0" borderId="76" xfId="0" applyFont="1" applyFill="1" applyBorder="1" applyAlignment="1">
      <alignment vertical="top" wrapText="1"/>
    </xf>
    <xf numFmtId="0" fontId="87" fillId="0" borderId="77" xfId="0" applyFont="1" applyFill="1" applyBorder="1" applyAlignment="1">
      <alignment vertical="top" wrapText="1"/>
    </xf>
    <xf numFmtId="0" fontId="87" fillId="0" borderId="16" xfId="0" applyFont="1" applyFill="1" applyBorder="1" applyAlignment="1">
      <alignment vertical="top" wrapText="1"/>
    </xf>
    <xf numFmtId="0" fontId="87" fillId="0" borderId="12" xfId="0" applyFont="1" applyFill="1" applyBorder="1" applyAlignment="1">
      <alignment vertical="top" wrapText="1"/>
    </xf>
    <xf numFmtId="0" fontId="87" fillId="0" borderId="15" xfId="0" applyFont="1" applyFill="1" applyBorder="1" applyAlignment="1">
      <alignment vertical="top" wrapText="1"/>
    </xf>
    <xf numFmtId="0" fontId="89" fillId="0" borderId="12" xfId="0" applyFont="1" applyFill="1" applyBorder="1" applyAlignment="1">
      <alignment horizontal="center" vertical="center" shrinkToFit="1"/>
    </xf>
    <xf numFmtId="0" fontId="87" fillId="0" borderId="78" xfId="0" applyFont="1" applyFill="1" applyBorder="1" applyAlignment="1">
      <alignment vertical="top" wrapText="1"/>
    </xf>
    <xf numFmtId="0" fontId="87" fillId="0" borderId="79" xfId="0" applyFont="1" applyFill="1" applyBorder="1" applyAlignment="1">
      <alignment vertical="top" wrapText="1"/>
    </xf>
    <xf numFmtId="0" fontId="89" fillId="0" borderId="0" xfId="0" applyFont="1" applyAlignment="1">
      <alignment vertical="center"/>
    </xf>
    <xf numFmtId="0" fontId="95" fillId="0" borderId="0" xfId="62" applyFont="1">
      <alignment vertical="center"/>
    </xf>
    <xf numFmtId="0" fontId="87" fillId="0" borderId="0" xfId="62" applyFont="1">
      <alignment vertical="center"/>
    </xf>
    <xf numFmtId="0" fontId="87" fillId="0" borderId="0" xfId="62" applyFont="1" applyAlignment="1">
      <alignment horizontal="right" vertical="center"/>
    </xf>
    <xf numFmtId="0" fontId="87" fillId="0" borderId="0" xfId="47" applyFont="1"/>
    <xf numFmtId="0" fontId="87" fillId="0" borderId="0" xfId="47" applyFont="1" applyAlignment="1">
      <alignment horizontal="right"/>
    </xf>
    <xf numFmtId="0" fontId="92" fillId="0" borderId="0" xfId="47" applyFont="1"/>
    <xf numFmtId="0" fontId="87" fillId="0" borderId="12" xfId="47" applyFont="1" applyBorder="1" applyAlignment="1"/>
    <xf numFmtId="0" fontId="87" fillId="0" borderId="12" xfId="47" applyFont="1" applyBorder="1" applyAlignment="1">
      <alignment shrinkToFit="1"/>
    </xf>
    <xf numFmtId="0" fontId="87" fillId="0" borderId="12" xfId="47" applyFont="1" applyBorder="1"/>
    <xf numFmtId="0" fontId="90" fillId="0" borderId="0" xfId="0" applyFont="1" applyAlignment="1">
      <alignment vertical="center"/>
    </xf>
    <xf numFmtId="38" fontId="87" fillId="0" borderId="2" xfId="34" applyFont="1" applyBorder="1" applyAlignment="1">
      <alignment vertical="top"/>
    </xf>
    <xf numFmtId="0" fontId="87" fillId="0" borderId="59" xfId="0" applyFont="1" applyBorder="1" applyAlignment="1">
      <alignment vertical="top"/>
    </xf>
    <xf numFmtId="38" fontId="87" fillId="0" borderId="0" xfId="34" applyFont="1" applyBorder="1" applyAlignment="1">
      <alignment vertical="top"/>
    </xf>
    <xf numFmtId="0" fontId="87" fillId="0" borderId="14" xfId="0" applyFont="1" applyBorder="1" applyAlignment="1">
      <alignment horizontal="right" vertical="top"/>
    </xf>
    <xf numFmtId="38" fontId="87" fillId="0" borderId="13" xfId="34" applyFont="1" applyBorder="1" applyAlignment="1">
      <alignment vertical="top"/>
    </xf>
    <xf numFmtId="0" fontId="87" fillId="0" borderId="25" xfId="0" applyFont="1" applyBorder="1" applyAlignment="1">
      <alignment vertical="top"/>
    </xf>
    <xf numFmtId="38" fontId="87" fillId="0" borderId="12" xfId="34" applyFont="1" applyBorder="1" applyAlignment="1">
      <alignment vertical="top"/>
    </xf>
    <xf numFmtId="0" fontId="87" fillId="0" borderId="15" xfId="0" applyFont="1" applyBorder="1" applyAlignment="1">
      <alignment horizontal="right" vertical="top"/>
    </xf>
    <xf numFmtId="0" fontId="87" fillId="0" borderId="14" xfId="0" applyFont="1" applyBorder="1" applyAlignment="1">
      <alignment vertical="top"/>
    </xf>
    <xf numFmtId="38" fontId="87" fillId="0" borderId="80" xfId="34" applyFont="1" applyBorder="1" applyAlignment="1">
      <alignment vertical="top"/>
    </xf>
    <xf numFmtId="0" fontId="87" fillId="0" borderId="81" xfId="0" applyFont="1" applyBorder="1" applyAlignment="1">
      <alignment vertical="top"/>
    </xf>
    <xf numFmtId="38" fontId="87" fillId="0" borderId="54" xfId="34" applyFont="1" applyBorder="1" applyAlignment="1">
      <alignment vertical="top"/>
    </xf>
    <xf numFmtId="0" fontId="87" fillId="0" borderId="55" xfId="0" applyFont="1" applyBorder="1" applyAlignment="1">
      <alignment horizontal="right" vertical="top"/>
    </xf>
    <xf numFmtId="0" fontId="87" fillId="0" borderId="2" xfId="0" applyFont="1" applyBorder="1" applyAlignment="1">
      <alignment vertical="center"/>
    </xf>
    <xf numFmtId="0" fontId="89" fillId="36" borderId="82" xfId="0" applyFont="1" applyFill="1" applyBorder="1" applyAlignment="1">
      <alignment horizontal="center" vertical="center" wrapText="1"/>
    </xf>
    <xf numFmtId="38" fontId="87" fillId="0" borderId="83" xfId="34" applyFont="1" applyBorder="1" applyAlignment="1">
      <alignment vertical="top"/>
    </xf>
    <xf numFmtId="0" fontId="87" fillId="0" borderId="83" xfId="0" applyFont="1" applyBorder="1" applyAlignment="1">
      <alignment vertical="top"/>
    </xf>
    <xf numFmtId="0" fontId="87" fillId="0" borderId="80" xfId="0" applyFont="1" applyBorder="1" applyAlignment="1">
      <alignment vertical="center"/>
    </xf>
    <xf numFmtId="0" fontId="87" fillId="0" borderId="83" xfId="0" applyFont="1" applyBorder="1" applyAlignment="1">
      <alignment vertical="center"/>
    </xf>
    <xf numFmtId="0" fontId="87" fillId="0" borderId="84" xfId="0" applyFont="1" applyBorder="1" applyAlignment="1">
      <alignment vertical="center"/>
    </xf>
    <xf numFmtId="38" fontId="87" fillId="0" borderId="1" xfId="34" applyFont="1" applyBorder="1" applyAlignment="1">
      <alignment vertical="top"/>
    </xf>
    <xf numFmtId="0" fontId="87" fillId="0" borderId="1" xfId="0" applyFont="1" applyBorder="1" applyAlignment="1">
      <alignment horizontal="right" vertical="top"/>
    </xf>
    <xf numFmtId="0" fontId="87" fillId="0" borderId="54" xfId="0" applyFont="1" applyBorder="1" applyAlignment="1">
      <alignment vertical="center"/>
    </xf>
    <xf numFmtId="0" fontId="87" fillId="0" borderId="8" xfId="0" applyFont="1" applyBorder="1" applyAlignment="1">
      <alignment vertical="center"/>
    </xf>
    <xf numFmtId="0" fontId="89" fillId="0" borderId="23" xfId="0" applyFont="1" applyBorder="1" applyAlignment="1">
      <alignment vertical="center"/>
    </xf>
    <xf numFmtId="0" fontId="91" fillId="0" borderId="0" xfId="0" applyFont="1" applyBorder="1" applyAlignment="1">
      <alignment horizontal="left" vertical="top"/>
    </xf>
    <xf numFmtId="0" fontId="87" fillId="0" borderId="0" xfId="0" applyFont="1" applyFill="1" applyBorder="1" applyAlignment="1">
      <alignment vertical="center"/>
    </xf>
    <xf numFmtId="0" fontId="87" fillId="0" borderId="0" xfId="0" applyFont="1" applyFill="1" applyAlignment="1">
      <alignment vertical="top" shrinkToFit="1"/>
    </xf>
    <xf numFmtId="0" fontId="87" fillId="38" borderId="0" xfId="0" applyFont="1" applyFill="1" applyAlignment="1">
      <alignment vertical="center"/>
    </xf>
    <xf numFmtId="0" fontId="96" fillId="0" borderId="0" xfId="54" applyFont="1" applyAlignment="1">
      <alignment vertical="center"/>
    </xf>
    <xf numFmtId="0" fontId="87" fillId="0" borderId="0" xfId="54" applyFont="1" applyAlignment="1">
      <alignment vertical="center"/>
    </xf>
    <xf numFmtId="0" fontId="87" fillId="0" borderId="0" xfId="54" applyFont="1"/>
    <xf numFmtId="0" fontId="97" fillId="0" borderId="0" xfId="54" applyFont="1" applyBorder="1" applyAlignment="1">
      <alignment horizontal="center" vertical="center"/>
    </xf>
    <xf numFmtId="0" fontId="98" fillId="0" borderId="0" xfId="54" applyFont="1" applyAlignment="1">
      <alignment vertical="center"/>
    </xf>
    <xf numFmtId="0" fontId="90" fillId="0" borderId="0" xfId="54" applyFont="1"/>
    <xf numFmtId="0" fontId="99" fillId="0" borderId="0" xfId="54" applyFont="1" applyAlignment="1">
      <alignment vertical="center" wrapText="1"/>
    </xf>
    <xf numFmtId="0" fontId="96" fillId="0" borderId="0" xfId="54" applyFont="1" applyAlignment="1">
      <alignment vertical="center" wrapText="1"/>
    </xf>
    <xf numFmtId="0" fontId="99" fillId="0" borderId="0" xfId="54" applyFont="1" applyAlignment="1">
      <alignment vertical="center"/>
    </xf>
    <xf numFmtId="0" fontId="100" fillId="0" borderId="0" xfId="54" applyFont="1" applyAlignment="1">
      <alignment vertical="center"/>
    </xf>
    <xf numFmtId="0" fontId="100" fillId="0" borderId="0" xfId="54" quotePrefix="1" applyFont="1" applyAlignment="1">
      <alignment vertical="center"/>
    </xf>
    <xf numFmtId="0" fontId="101" fillId="0" borderId="0" xfId="54" applyFont="1" applyAlignment="1">
      <alignment horizontal="distributed" vertical="center"/>
    </xf>
    <xf numFmtId="0" fontId="96" fillId="0" borderId="0" xfId="54" applyFont="1" applyAlignment="1"/>
    <xf numFmtId="0" fontId="100" fillId="0" borderId="0" xfId="54" applyFont="1" applyAlignment="1">
      <alignment horizontal="right" vertical="center"/>
    </xf>
    <xf numFmtId="0" fontId="96" fillId="0" borderId="0" xfId="47" applyFont="1" applyAlignment="1">
      <alignment vertical="center"/>
    </xf>
    <xf numFmtId="0" fontId="87" fillId="0" borderId="0" xfId="47" applyFont="1" applyAlignment="1">
      <alignment vertical="center"/>
    </xf>
    <xf numFmtId="0" fontId="97" fillId="0" borderId="0" xfId="47" applyFont="1" applyBorder="1" applyAlignment="1">
      <alignment horizontal="center" vertical="center"/>
    </xf>
    <xf numFmtId="0" fontId="90" fillId="0" borderId="0" xfId="47" applyFont="1"/>
    <xf numFmtId="0" fontId="99" fillId="0" borderId="0" xfId="47" applyFont="1" applyAlignment="1">
      <alignment vertical="center" wrapText="1"/>
    </xf>
    <xf numFmtId="0" fontId="96" fillId="0" borderId="0" xfId="47" applyFont="1" applyAlignment="1">
      <alignment vertical="center" wrapText="1"/>
    </xf>
    <xf numFmtId="0" fontId="99" fillId="0" borderId="0" xfId="47" applyFont="1" applyAlignment="1">
      <alignment vertical="center"/>
    </xf>
    <xf numFmtId="0" fontId="100" fillId="0" borderId="0" xfId="47" applyFont="1" applyAlignment="1">
      <alignment vertical="center"/>
    </xf>
    <xf numFmtId="0" fontId="100" fillId="0" borderId="0" xfId="47" quotePrefix="1" applyFont="1" applyAlignment="1">
      <alignment vertical="center"/>
    </xf>
    <xf numFmtId="0" fontId="101" fillId="0" borderId="0" xfId="47" applyFont="1" applyAlignment="1">
      <alignment horizontal="distributed" vertical="center"/>
    </xf>
    <xf numFmtId="0" fontId="96" fillId="0" borderId="0" xfId="47" applyFont="1" applyAlignment="1"/>
    <xf numFmtId="0" fontId="100" fillId="0" borderId="0" xfId="47" applyFont="1" applyAlignment="1">
      <alignment horizontal="right" vertical="center"/>
    </xf>
    <xf numFmtId="0" fontId="45" fillId="0" borderId="0" xfId="0" applyFont="1" applyAlignment="1">
      <alignment horizontal="justify" vertical="center"/>
    </xf>
    <xf numFmtId="0" fontId="4" fillId="0" borderId="0" xfId="0" applyFont="1" applyAlignment="1">
      <alignment vertical="top" wrapText="1"/>
    </xf>
    <xf numFmtId="0" fontId="33" fillId="0" borderId="0" xfId="0" applyFont="1" applyAlignment="1">
      <alignment horizontal="right" vertical="top" wrapText="1"/>
    </xf>
    <xf numFmtId="0" fontId="33" fillId="0" borderId="0" xfId="0" applyFont="1" applyAlignment="1">
      <alignment vertical="center"/>
    </xf>
    <xf numFmtId="0" fontId="33" fillId="0" borderId="0" xfId="0" quotePrefix="1" applyFont="1" applyAlignment="1">
      <alignment horizontal="right" vertical="top" wrapText="1"/>
    </xf>
    <xf numFmtId="0" fontId="33" fillId="0" borderId="0" xfId="0" quotePrefix="1" applyFont="1" applyAlignment="1">
      <alignment horizontal="center" vertical="top" wrapText="1"/>
    </xf>
    <xf numFmtId="0" fontId="30" fillId="0" borderId="0" xfId="0" quotePrefix="1" applyFont="1" applyAlignment="1">
      <alignment horizontal="center" vertical="top" wrapText="1"/>
    </xf>
    <xf numFmtId="0" fontId="28" fillId="0" borderId="0" xfId="56" applyFont="1"/>
    <xf numFmtId="0" fontId="4" fillId="0" borderId="0" xfId="56" applyAlignment="1">
      <alignment vertical="center"/>
    </xf>
    <xf numFmtId="0" fontId="4" fillId="0" borderId="0" xfId="56" applyFont="1" applyAlignment="1">
      <alignment vertical="top"/>
    </xf>
    <xf numFmtId="0" fontId="28" fillId="0" borderId="85" xfId="56" applyFont="1" applyBorder="1" applyAlignment="1">
      <alignment horizontal="center" vertical="center"/>
    </xf>
    <xf numFmtId="0" fontId="28" fillId="0" borderId="0" xfId="56" applyFont="1" applyAlignment="1">
      <alignment horizontal="center"/>
    </xf>
    <xf numFmtId="0" fontId="28" fillId="0" borderId="37" xfId="56" applyFont="1" applyBorder="1"/>
    <xf numFmtId="0" fontId="28" fillId="0" borderId="86" xfId="56" applyFont="1" applyBorder="1"/>
    <xf numFmtId="0" fontId="28" fillId="0" borderId="0" xfId="56" applyFont="1" applyAlignment="1">
      <alignment horizontal="right"/>
    </xf>
    <xf numFmtId="0" fontId="28" fillId="0" borderId="87" xfId="56" applyFont="1" applyBorder="1"/>
    <xf numFmtId="0" fontId="28" fillId="0" borderId="88" xfId="56" applyFont="1" applyBorder="1" applyAlignment="1">
      <alignment horizontal="center" vertical="center"/>
    </xf>
    <xf numFmtId="0" fontId="91" fillId="0" borderId="0" xfId="0" applyFont="1" applyBorder="1" applyAlignment="1">
      <alignment horizontal="left" vertical="top" shrinkToFit="1"/>
    </xf>
    <xf numFmtId="0" fontId="89" fillId="0" borderId="89" xfId="0" applyFont="1" applyFill="1" applyBorder="1" applyAlignment="1">
      <alignment horizontal="center" vertical="center" shrinkToFit="1"/>
    </xf>
    <xf numFmtId="0" fontId="89" fillId="0" borderId="30" xfId="0" applyFont="1" applyFill="1" applyBorder="1" applyAlignment="1">
      <alignment horizontal="center" vertical="center" textRotation="255" shrinkToFit="1"/>
    </xf>
    <xf numFmtId="0" fontId="89" fillId="0" borderId="29" xfId="0" applyFont="1" applyFill="1" applyBorder="1" applyAlignment="1">
      <alignment vertical="center"/>
    </xf>
    <xf numFmtId="0" fontId="89" fillId="0" borderId="90" xfId="0" applyFont="1" applyFill="1" applyBorder="1" applyAlignment="1">
      <alignment vertical="center"/>
    </xf>
    <xf numFmtId="0" fontId="87" fillId="0" borderId="9" xfId="0" applyFont="1" applyBorder="1" applyAlignment="1">
      <alignment horizontal="center" vertical="center"/>
    </xf>
    <xf numFmtId="0" fontId="87" fillId="0" borderId="9" xfId="0" applyFont="1" applyBorder="1" applyAlignment="1">
      <alignment vertical="center"/>
    </xf>
    <xf numFmtId="0" fontId="87" fillId="0" borderId="9" xfId="0" applyFont="1" applyFill="1" applyBorder="1" applyAlignment="1">
      <alignment horizontal="center" vertical="center"/>
    </xf>
    <xf numFmtId="0" fontId="87" fillId="0" borderId="9" xfId="0" applyFont="1" applyFill="1" applyBorder="1" applyAlignment="1">
      <alignment vertical="center"/>
    </xf>
    <xf numFmtId="0" fontId="9" fillId="0" borderId="91" xfId="0" applyFont="1" applyFill="1" applyBorder="1" applyAlignment="1">
      <alignment horizontal="center" vertical="center" shrinkToFit="1"/>
    </xf>
    <xf numFmtId="0" fontId="9" fillId="0" borderId="26" xfId="0" applyFont="1" applyFill="1" applyBorder="1" applyAlignment="1">
      <alignment horizontal="center" vertical="center" textRotation="255" shrinkToFit="1"/>
    </xf>
    <xf numFmtId="0" fontId="9" fillId="0" borderId="13" xfId="0" applyFont="1" applyFill="1" applyBorder="1" applyAlignment="1">
      <alignment vertical="center"/>
    </xf>
    <xf numFmtId="0" fontId="9" fillId="0" borderId="25" xfId="0" applyFont="1" applyFill="1" applyBorder="1" applyAlignment="1">
      <alignment vertical="center"/>
    </xf>
    <xf numFmtId="0" fontId="9" fillId="0" borderId="26" xfId="0" applyFont="1" applyFill="1" applyBorder="1" applyAlignment="1">
      <alignment vertical="center"/>
    </xf>
    <xf numFmtId="0" fontId="9" fillId="0" borderId="51" xfId="0" applyFont="1" applyFill="1" applyBorder="1" applyAlignment="1">
      <alignment vertical="center"/>
    </xf>
    <xf numFmtId="0" fontId="9" fillId="0" borderId="70" xfId="0" applyFont="1" applyFill="1" applyBorder="1" applyAlignment="1">
      <alignment horizontal="center" vertical="center" shrinkToFit="1"/>
    </xf>
    <xf numFmtId="0" fontId="9" fillId="0" borderId="71" xfId="0" applyFont="1" applyFill="1" applyBorder="1" applyAlignment="1">
      <alignment horizontal="center" vertical="center" textRotation="255" shrinkToFit="1"/>
    </xf>
    <xf numFmtId="0" fontId="9" fillId="0" borderId="56" xfId="0" applyFont="1" applyFill="1" applyBorder="1" applyAlignment="1">
      <alignment vertical="center"/>
    </xf>
    <xf numFmtId="0" fontId="9" fillId="0" borderId="72" xfId="0" applyFont="1" applyFill="1" applyBorder="1" applyAlignment="1">
      <alignment vertical="center"/>
    </xf>
    <xf numFmtId="0" fontId="9" fillId="0" borderId="71" xfId="0" applyFont="1" applyFill="1" applyBorder="1" applyAlignment="1">
      <alignment vertical="center"/>
    </xf>
    <xf numFmtId="0" fontId="9" fillId="0" borderId="57" xfId="0" applyFont="1" applyFill="1" applyBorder="1" applyAlignment="1">
      <alignment vertical="center"/>
    </xf>
    <xf numFmtId="0" fontId="9" fillId="0" borderId="0" xfId="0" applyFont="1" applyFill="1" applyAlignment="1">
      <alignment vertical="center"/>
    </xf>
    <xf numFmtId="0" fontId="9" fillId="36" borderId="92" xfId="0" applyFont="1" applyFill="1" applyBorder="1" applyAlignment="1">
      <alignment horizontal="center" vertical="center" wrapText="1"/>
    </xf>
    <xf numFmtId="0" fontId="9" fillId="0" borderId="10" xfId="0" applyFont="1" applyBorder="1" applyAlignment="1">
      <alignment vertical="center"/>
    </xf>
    <xf numFmtId="0" fontId="91" fillId="0" borderId="0" xfId="0" applyFont="1" applyAlignment="1">
      <alignment vertical="center"/>
    </xf>
    <xf numFmtId="0" fontId="91" fillId="0" borderId="0" xfId="47" applyFont="1"/>
    <xf numFmtId="0" fontId="2" fillId="38" borderId="48" xfId="0" applyFont="1" applyFill="1" applyBorder="1" applyAlignment="1">
      <alignment horizontal="left" vertical="center" wrapText="1" shrinkToFit="1"/>
    </xf>
    <xf numFmtId="0" fontId="9" fillId="0" borderId="33" xfId="0" applyFont="1" applyFill="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vertical="center"/>
    </xf>
    <xf numFmtId="56" fontId="0" fillId="38" borderId="0" xfId="0" applyNumberFormat="1" applyFill="1" applyAlignment="1">
      <alignment vertical="center"/>
    </xf>
    <xf numFmtId="0" fontId="102" fillId="0" borderId="9" xfId="0" applyFont="1" applyFill="1" applyBorder="1" applyAlignment="1">
      <alignment horizontal="center" vertical="center" shrinkToFit="1"/>
    </xf>
    <xf numFmtId="38" fontId="103" fillId="0" borderId="11" xfId="34" applyFont="1" applyFill="1" applyBorder="1" applyAlignment="1">
      <alignment horizontal="center" vertical="center" wrapText="1" shrinkToFit="1"/>
    </xf>
    <xf numFmtId="0" fontId="91" fillId="0" borderId="0" xfId="0" applyFont="1" applyBorder="1" applyAlignment="1">
      <alignment horizontal="left" vertical="top" shrinkToFit="1"/>
    </xf>
    <xf numFmtId="0" fontId="0" fillId="36" borderId="9" xfId="0" applyFill="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9" fillId="36" borderId="9" xfId="0" applyFont="1" applyFill="1" applyBorder="1" applyAlignment="1">
      <alignment horizontal="center" vertical="center" wrapText="1" shrinkToFit="1"/>
    </xf>
    <xf numFmtId="0" fontId="0" fillId="0" borderId="0" xfId="0" applyAlignment="1" applyProtection="1">
      <alignment vertical="center"/>
      <protection locked="0"/>
    </xf>
    <xf numFmtId="0" fontId="87" fillId="0" borderId="24" xfId="0" applyFont="1" applyFill="1" applyBorder="1" applyAlignment="1">
      <alignment vertical="top" wrapText="1"/>
    </xf>
    <xf numFmtId="0" fontId="87" fillId="0" borderId="0" xfId="0" applyFont="1" applyBorder="1" applyAlignment="1">
      <alignment vertical="center"/>
    </xf>
    <xf numFmtId="0" fontId="87" fillId="0" borderId="1" xfId="0" applyFont="1" applyFill="1" applyBorder="1" applyAlignment="1">
      <alignment horizontal="center" vertical="center"/>
    </xf>
    <xf numFmtId="0" fontId="87" fillId="0" borderId="1" xfId="0" applyFont="1" applyBorder="1" applyAlignment="1">
      <alignment vertical="center" shrinkToFit="1"/>
    </xf>
    <xf numFmtId="0" fontId="22" fillId="0" borderId="0" xfId="0" applyFont="1" applyAlignment="1">
      <alignment horizontal="center" vertical="center"/>
    </xf>
    <xf numFmtId="0" fontId="97" fillId="0" borderId="0" xfId="47" applyFont="1" applyBorder="1" applyAlignment="1">
      <alignment horizontal="center" vertical="center"/>
    </xf>
    <xf numFmtId="0" fontId="48" fillId="0" borderId="53" xfId="0" applyFont="1" applyFill="1" applyBorder="1" applyAlignment="1">
      <alignment vertical="center"/>
    </xf>
    <xf numFmtId="0" fontId="48" fillId="0" borderId="32" xfId="0" applyFont="1" applyFill="1" applyBorder="1" applyAlignment="1">
      <alignment vertical="center"/>
    </xf>
    <xf numFmtId="0" fontId="9" fillId="0" borderId="93" xfId="0" applyFont="1" applyFill="1" applyBorder="1" applyAlignment="1">
      <alignment horizontal="center" vertical="center" shrinkToFit="1"/>
    </xf>
    <xf numFmtId="0" fontId="9" fillId="0" borderId="24" xfId="0" applyFont="1" applyFill="1" applyBorder="1" applyAlignment="1">
      <alignment horizontal="center" vertical="center" textRotation="255" shrinkToFit="1"/>
    </xf>
    <xf numFmtId="0" fontId="8" fillId="0" borderId="0" xfId="0" applyFont="1" applyFill="1" applyBorder="1" applyAlignment="1">
      <alignment vertical="center"/>
    </xf>
    <xf numFmtId="0" fontId="9" fillId="0" borderId="6" xfId="0" applyFont="1" applyFill="1" applyBorder="1" applyAlignment="1">
      <alignment vertical="center"/>
    </xf>
    <xf numFmtId="0" fontId="9" fillId="0" borderId="33" xfId="0" applyFont="1" applyFill="1" applyBorder="1" applyAlignment="1">
      <alignment horizontal="center" vertical="center" textRotation="255" shrinkToFit="1"/>
    </xf>
    <xf numFmtId="0" fontId="9" fillId="0" borderId="32" xfId="0" applyFont="1" applyFill="1" applyBorder="1" applyAlignment="1">
      <alignment vertical="center"/>
    </xf>
    <xf numFmtId="0" fontId="8" fillId="0" borderId="32" xfId="0" applyFont="1" applyFill="1" applyBorder="1" applyAlignment="1">
      <alignment vertical="center"/>
    </xf>
    <xf numFmtId="0" fontId="9" fillId="0" borderId="53" xfId="0" applyFont="1" applyFill="1" applyBorder="1" applyAlignment="1">
      <alignment vertical="center"/>
    </xf>
    <xf numFmtId="0" fontId="9" fillId="0" borderId="14" xfId="0" applyFont="1" applyFill="1" applyBorder="1" applyAlignment="1">
      <alignment vertical="center"/>
    </xf>
    <xf numFmtId="0" fontId="37" fillId="0" borderId="0" xfId="0" applyFont="1" applyAlignment="1">
      <alignment vertical="center"/>
    </xf>
    <xf numFmtId="0" fontId="9" fillId="0" borderId="31" xfId="0" applyFont="1" applyFill="1" applyBorder="1" applyAlignment="1">
      <alignment vertical="center"/>
    </xf>
    <xf numFmtId="0" fontId="9" fillId="0" borderId="29" xfId="0" applyFont="1" applyFill="1" applyBorder="1" applyAlignment="1">
      <alignment vertical="center"/>
    </xf>
    <xf numFmtId="0" fontId="9" fillId="0" borderId="28" xfId="0" applyFont="1" applyFill="1" applyBorder="1" applyAlignment="1">
      <alignment vertical="center"/>
    </xf>
    <xf numFmtId="0" fontId="9" fillId="0" borderId="30" xfId="0" applyFont="1" applyFill="1" applyBorder="1" applyAlignment="1">
      <alignment vertical="center"/>
    </xf>
    <xf numFmtId="0" fontId="8" fillId="0" borderId="29" xfId="0" applyFont="1" applyFill="1" applyBorder="1" applyAlignment="1">
      <alignment vertical="center"/>
    </xf>
    <xf numFmtId="0" fontId="40" fillId="0" borderId="0" xfId="54" applyFont="1" applyAlignment="1">
      <alignment horizontal="right" vertical="center"/>
    </xf>
    <xf numFmtId="0" fontId="4" fillId="0" borderId="0" xfId="0" applyFont="1" applyAlignment="1">
      <alignment vertical="top"/>
    </xf>
    <xf numFmtId="0" fontId="33" fillId="0" borderId="0" xfId="0" quotePrefix="1" applyFont="1" applyFill="1" applyAlignment="1">
      <alignment horizontal="right" vertical="top" shrinkToFit="1"/>
    </xf>
    <xf numFmtId="0" fontId="33" fillId="0" borderId="0" xfId="0" applyFont="1" applyFill="1" applyAlignment="1">
      <alignment horizontal="right" vertical="top" wrapText="1"/>
    </xf>
    <xf numFmtId="0" fontId="3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9" fillId="6" borderId="33" xfId="0" applyFont="1" applyFill="1" applyBorder="1" applyAlignment="1">
      <alignment vertical="center"/>
    </xf>
    <xf numFmtId="0" fontId="9" fillId="6" borderId="32" xfId="0" applyFont="1" applyFill="1" applyBorder="1" applyAlignment="1">
      <alignment vertical="center"/>
    </xf>
    <xf numFmtId="0" fontId="11" fillId="0" borderId="0" xfId="50" applyFont="1" applyAlignment="1">
      <alignment horizontal="center" vertical="center"/>
    </xf>
    <xf numFmtId="0" fontId="10" fillId="0" borderId="0" xfId="50" applyFont="1" applyBorder="1" applyAlignment="1">
      <alignment horizontal="center" vertical="center"/>
    </xf>
    <xf numFmtId="0" fontId="0" fillId="0" borderId="0" xfId="50" applyFont="1" applyAlignment="1">
      <alignment horizontal="center" vertical="center"/>
    </xf>
    <xf numFmtId="0" fontId="8" fillId="0" borderId="0" xfId="50" applyFont="1" applyAlignment="1">
      <alignment horizontal="center" vertical="center"/>
    </xf>
    <xf numFmtId="0" fontId="8" fillId="0" borderId="1" xfId="50" applyFont="1" applyBorder="1" applyAlignment="1">
      <alignment vertical="center"/>
    </xf>
    <xf numFmtId="0" fontId="8" fillId="0" borderId="1" xfId="50" applyFont="1" applyBorder="1" applyAlignment="1">
      <alignment horizontal="right" vertical="center"/>
    </xf>
    <xf numFmtId="0" fontId="8" fillId="0" borderId="24" xfId="50" applyFont="1" applyBorder="1" applyAlignment="1">
      <alignment horizontal="center" vertical="center"/>
    </xf>
    <xf numFmtId="204" fontId="8" fillId="0" borderId="16" xfId="50" applyNumberFormat="1" applyFont="1" applyBorder="1" applyAlignment="1">
      <alignment horizontal="center" vertical="center"/>
    </xf>
    <xf numFmtId="0" fontId="10" fillId="0" borderId="0" xfId="50" applyFont="1" applyAlignment="1">
      <alignment vertical="center"/>
    </xf>
    <xf numFmtId="0" fontId="8" fillId="0" borderId="9" xfId="58" applyFont="1" applyBorder="1" applyAlignment="1">
      <alignment horizontal="center" vertical="center"/>
    </xf>
    <xf numFmtId="0" fontId="8" fillId="0" borderId="0" xfId="50" applyFont="1" applyBorder="1" applyAlignment="1">
      <alignment horizontal="left" vertical="center"/>
    </xf>
    <xf numFmtId="0" fontId="8" fillId="0" borderId="16" xfId="58" applyFont="1" applyFill="1" applyBorder="1" applyAlignment="1">
      <alignment horizontal="center" vertical="center"/>
    </xf>
    <xf numFmtId="0" fontId="8" fillId="0" borderId="0" xfId="50" applyFont="1" applyFill="1" applyBorder="1" applyAlignment="1">
      <alignment horizontal="center" vertical="center"/>
    </xf>
    <xf numFmtId="0" fontId="8" fillId="0" borderId="0" xfId="50" applyFont="1" applyFill="1" applyBorder="1" applyAlignment="1">
      <alignment horizontal="right" vertical="center"/>
    </xf>
    <xf numFmtId="194" fontId="8" fillId="0" borderId="0" xfId="50" applyNumberFormat="1" applyFont="1" applyAlignment="1">
      <alignment vertical="center"/>
    </xf>
    <xf numFmtId="0" fontId="8" fillId="0" borderId="0" xfId="50" applyFont="1" applyAlignment="1">
      <alignment vertical="top" wrapText="1"/>
    </xf>
    <xf numFmtId="0" fontId="104" fillId="0" borderId="0" xfId="47" applyFont="1" applyAlignment="1">
      <alignment vertical="center"/>
    </xf>
    <xf numFmtId="0" fontId="39" fillId="0" borderId="0" xfId="47" applyFont="1"/>
    <xf numFmtId="0" fontId="0" fillId="0" borderId="0" xfId="47" applyFont="1" applyFill="1"/>
    <xf numFmtId="0" fontId="0" fillId="0" borderId="0" xfId="47" applyFont="1"/>
    <xf numFmtId="0" fontId="0" fillId="0" borderId="0" xfId="47" applyFont="1" applyAlignment="1">
      <alignment horizontal="center"/>
    </xf>
    <xf numFmtId="0" fontId="0" fillId="0" borderId="0" xfId="63" applyFont="1" applyFill="1">
      <alignment vertical="center"/>
    </xf>
    <xf numFmtId="0" fontId="0" fillId="0" borderId="0" xfId="47" applyFont="1" applyAlignment="1">
      <alignment vertical="center"/>
    </xf>
    <xf numFmtId="192" fontId="0" fillId="0" borderId="0" xfId="63" applyNumberFormat="1" applyFont="1" applyAlignment="1">
      <alignment vertical="center"/>
    </xf>
    <xf numFmtId="0" fontId="0" fillId="0" borderId="0" xfId="63" applyFont="1" applyAlignment="1">
      <alignment vertical="center"/>
    </xf>
    <xf numFmtId="0" fontId="1" fillId="10" borderId="82" xfId="47" applyFont="1" applyFill="1" applyBorder="1" applyAlignment="1">
      <alignment horizontal="center" vertical="center"/>
    </xf>
    <xf numFmtId="0" fontId="0" fillId="0" borderId="94" xfId="47" applyFont="1" applyBorder="1" applyAlignment="1">
      <alignment horizontal="center" vertical="center"/>
    </xf>
    <xf numFmtId="0" fontId="0" fillId="0" borderId="61" xfId="47" applyFont="1" applyBorder="1" applyAlignment="1">
      <alignment horizontal="center" vertical="center"/>
    </xf>
    <xf numFmtId="0" fontId="0" fillId="0" borderId="95" xfId="47" applyFont="1" applyBorder="1" applyAlignment="1">
      <alignment horizontal="center" shrinkToFit="1"/>
    </xf>
    <xf numFmtId="0" fontId="0" fillId="0" borderId="32" xfId="47" applyFont="1" applyBorder="1" applyAlignment="1">
      <alignment horizontal="center" shrinkToFit="1"/>
    </xf>
    <xf numFmtId="0" fontId="0" fillId="0" borderId="96" xfId="47" applyFont="1" applyBorder="1" applyAlignment="1">
      <alignment horizontal="center" shrinkToFit="1"/>
    </xf>
    <xf numFmtId="0" fontId="0" fillId="0" borderId="56" xfId="47" applyFont="1" applyBorder="1" applyAlignment="1">
      <alignment horizontal="center" shrinkToFit="1"/>
    </xf>
    <xf numFmtId="0" fontId="0" fillId="0" borderId="0" xfId="47" applyFont="1" applyBorder="1" applyAlignment="1">
      <alignment horizontal="center" shrinkToFit="1"/>
    </xf>
    <xf numFmtId="192" fontId="0" fillId="0" borderId="0" xfId="47" applyNumberFormat="1" applyFont="1" applyBorder="1" applyAlignment="1">
      <alignment shrinkToFit="1"/>
    </xf>
    <xf numFmtId="192" fontId="0" fillId="0" borderId="0" xfId="47" applyNumberFormat="1" applyFont="1" applyBorder="1" applyAlignment="1">
      <alignment horizontal="center" shrinkToFit="1"/>
    </xf>
    <xf numFmtId="0" fontId="49" fillId="0" borderId="0" xfId="63" applyFont="1">
      <alignment vertical="center"/>
    </xf>
    <xf numFmtId="0" fontId="39" fillId="0" borderId="0" xfId="47" quotePrefix="1" applyFont="1"/>
    <xf numFmtId="0" fontId="42" fillId="0" borderId="0" xfId="63" applyFont="1">
      <alignment vertical="center"/>
    </xf>
    <xf numFmtId="0" fontId="10" fillId="0" borderId="0" xfId="63" applyFont="1" applyFill="1" applyBorder="1">
      <alignment vertical="center"/>
    </xf>
    <xf numFmtId="0" fontId="0" fillId="0" borderId="0" xfId="63" applyFont="1">
      <alignment vertical="center"/>
    </xf>
    <xf numFmtId="0" fontId="4" fillId="0" borderId="0" xfId="63" applyFont="1">
      <alignment vertical="center"/>
    </xf>
    <xf numFmtId="0" fontId="42" fillId="0" borderId="0" xfId="63" applyFont="1" applyAlignment="1">
      <alignment vertical="center"/>
    </xf>
    <xf numFmtId="185" fontId="0" fillId="0" borderId="0" xfId="63" applyNumberFormat="1" applyFont="1">
      <alignment vertical="center"/>
    </xf>
    <xf numFmtId="0" fontId="0" fillId="0" borderId="0" xfId="63" applyFont="1" applyAlignment="1">
      <alignment horizontal="center" vertical="center"/>
    </xf>
    <xf numFmtId="0" fontId="42" fillId="0" borderId="0" xfId="63" applyFont="1" applyBorder="1">
      <alignment vertical="center"/>
    </xf>
    <xf numFmtId="0" fontId="39" fillId="0" borderId="0" xfId="47" applyFont="1" applyAlignment="1">
      <alignment vertical="center"/>
    </xf>
    <xf numFmtId="0" fontId="0" fillId="0" borderId="0" xfId="63" applyFont="1" applyAlignment="1">
      <alignment horizontal="right" vertical="center"/>
    </xf>
    <xf numFmtId="0" fontId="4" fillId="0" borderId="0" xfId="63" applyFont="1" applyAlignment="1">
      <alignment horizontal="right" vertical="center"/>
    </xf>
    <xf numFmtId="0" fontId="4" fillId="0" borderId="0" xfId="63" applyFont="1" applyAlignment="1">
      <alignment vertical="center"/>
    </xf>
    <xf numFmtId="0" fontId="0" fillId="0" borderId="0" xfId="47" applyFont="1" applyAlignment="1">
      <alignment horizontal="center" vertical="center"/>
    </xf>
    <xf numFmtId="0" fontId="0" fillId="10" borderId="97" xfId="0" applyFill="1" applyBorder="1" applyAlignment="1">
      <alignment horizontal="center" vertical="center"/>
    </xf>
    <xf numFmtId="0" fontId="0" fillId="10" borderId="98" xfId="0" applyFill="1" applyBorder="1" applyAlignment="1">
      <alignment horizontal="center" vertical="center"/>
    </xf>
    <xf numFmtId="0" fontId="0" fillId="10" borderId="99" xfId="0" applyFill="1" applyBorder="1" applyAlignment="1">
      <alignment horizontal="center" vertical="center"/>
    </xf>
    <xf numFmtId="0" fontId="39" fillId="0" borderId="100" xfId="47" applyFont="1" applyBorder="1" applyAlignment="1">
      <alignment horizontal="center" vertical="center"/>
    </xf>
    <xf numFmtId="0" fontId="39" fillId="0" borderId="101" xfId="47" applyFont="1" applyBorder="1" applyAlignment="1">
      <alignment horizontal="center" vertical="center"/>
    </xf>
    <xf numFmtId="0" fontId="39" fillId="0" borderId="102" xfId="47" applyFont="1" applyBorder="1" applyAlignment="1">
      <alignment horizontal="center" vertical="center"/>
    </xf>
    <xf numFmtId="0" fontId="39" fillId="0" borderId="5" xfId="47" applyFont="1" applyBorder="1" applyAlignment="1">
      <alignment horizontal="center" vertical="center"/>
    </xf>
    <xf numFmtId="0" fontId="39" fillId="0" borderId="0" xfId="47" applyFont="1" applyAlignment="1">
      <alignment horizontal="center" vertical="center"/>
    </xf>
    <xf numFmtId="0" fontId="62" fillId="0" borderId="0" xfId="0" applyFont="1" applyAlignment="1">
      <alignment vertical="center"/>
    </xf>
    <xf numFmtId="0" fontId="39" fillId="0" borderId="0" xfId="47" applyFont="1" applyAlignment="1">
      <alignment shrinkToFit="1"/>
    </xf>
    <xf numFmtId="0" fontId="0" fillId="0" borderId="0" xfId="47" applyFont="1" applyAlignment="1">
      <alignment shrinkToFit="1"/>
    </xf>
    <xf numFmtId="208" fontId="50" fillId="0" borderId="103" xfId="0" applyNumberFormat="1" applyFont="1" applyBorder="1" applyAlignment="1"/>
    <xf numFmtId="209" fontId="50" fillId="0" borderId="43" xfId="0" applyNumberFormat="1" applyFont="1" applyBorder="1" applyAlignment="1">
      <alignment horizontal="center"/>
    </xf>
    <xf numFmtId="0" fontId="50" fillId="0" borderId="104" xfId="0" applyFont="1" applyBorder="1" applyAlignment="1"/>
    <xf numFmtId="0" fontId="39" fillId="0" borderId="0" xfId="47" applyFont="1" applyBorder="1" applyAlignment="1">
      <alignment horizontal="center" vertical="center"/>
    </xf>
    <xf numFmtId="0" fontId="2" fillId="0" borderId="0" xfId="47" applyFont="1" applyAlignment="1">
      <alignment vertical="center"/>
    </xf>
    <xf numFmtId="0" fontId="39" fillId="0" borderId="105" xfId="47" applyFont="1" applyBorder="1" applyAlignment="1">
      <alignment horizontal="center" vertical="center" wrapText="1"/>
    </xf>
    <xf numFmtId="0" fontId="39" fillId="0" borderId="106" xfId="47" applyFont="1" applyBorder="1" applyAlignment="1">
      <alignment horizontal="center" vertical="center" wrapText="1"/>
    </xf>
    <xf numFmtId="0" fontId="39" fillId="0" borderId="107" xfId="47" applyFont="1" applyBorder="1" applyAlignment="1">
      <alignment horizontal="center" vertical="center" wrapText="1"/>
    </xf>
    <xf numFmtId="0" fontId="39" fillId="0" borderId="8" xfId="47" applyFont="1" applyBorder="1" applyAlignment="1">
      <alignment horizontal="center" vertical="center" wrapText="1"/>
    </xf>
    <xf numFmtId="0" fontId="2" fillId="0" borderId="0" xfId="47" applyFont="1" applyBorder="1" applyAlignment="1">
      <alignment vertical="center"/>
    </xf>
    <xf numFmtId="0" fontId="62" fillId="0" borderId="97" xfId="0" applyFont="1" applyBorder="1" applyAlignment="1">
      <alignment horizontal="center" vertical="center"/>
    </xf>
    <xf numFmtId="0" fontId="62" fillId="0" borderId="92" xfId="0" applyFont="1" applyBorder="1" applyAlignment="1">
      <alignment horizontal="center" vertical="center"/>
    </xf>
    <xf numFmtId="0" fontId="105" fillId="0" borderId="108" xfId="0" applyFont="1" applyBorder="1" applyAlignment="1">
      <alignment horizontal="center" vertical="center"/>
    </xf>
    <xf numFmtId="0" fontId="62" fillId="0" borderId="98" xfId="0" applyFont="1" applyBorder="1" applyAlignment="1">
      <alignment horizontal="center" vertical="center"/>
    </xf>
    <xf numFmtId="0" fontId="71" fillId="0" borderId="99" xfId="0" applyFont="1" applyBorder="1" applyAlignment="1">
      <alignment horizontal="center" vertical="center"/>
    </xf>
    <xf numFmtId="0" fontId="0" fillId="0" borderId="97" xfId="47" applyFont="1" applyBorder="1" applyAlignment="1">
      <alignment vertical="center" shrinkToFit="1"/>
    </xf>
    <xf numFmtId="0" fontId="0" fillId="0" borderId="98" xfId="47" applyFont="1" applyBorder="1" applyAlignment="1">
      <alignment vertical="center" shrinkToFit="1"/>
    </xf>
    <xf numFmtId="0" fontId="0" fillId="0" borderId="99" xfId="47" applyFont="1" applyBorder="1" applyAlignment="1">
      <alignment vertical="center" shrinkToFit="1"/>
    </xf>
    <xf numFmtId="208" fontId="50" fillId="0" borderId="109" xfId="0" applyNumberFormat="1" applyFont="1" applyBorder="1" applyAlignment="1"/>
    <xf numFmtId="209" fontId="50" fillId="0" borderId="9" xfId="0" applyNumberFormat="1" applyFont="1" applyBorder="1" applyAlignment="1">
      <alignment horizontal="center"/>
    </xf>
    <xf numFmtId="0" fontId="50" fillId="0" borderId="110" xfId="0" applyFont="1" applyBorder="1" applyAlignment="1"/>
    <xf numFmtId="0" fontId="2" fillId="0" borderId="0" xfId="47" applyFont="1" applyBorder="1" applyAlignment="1">
      <alignment horizontal="center" vertical="center" wrapText="1"/>
    </xf>
    <xf numFmtId="185" fontId="39" fillId="6" borderId="103" xfId="47" applyNumberFormat="1" applyFont="1" applyFill="1" applyBorder="1" applyAlignment="1">
      <alignment vertical="center" shrinkToFit="1"/>
    </xf>
    <xf numFmtId="209" fontId="39" fillId="6" borderId="110" xfId="47" applyNumberFormat="1" applyFont="1" applyFill="1" applyBorder="1" applyAlignment="1" applyProtection="1">
      <alignment horizontal="center" vertical="center" shrinkToFit="1"/>
    </xf>
    <xf numFmtId="0" fontId="39" fillId="0" borderId="0" xfId="47" applyFont="1" applyBorder="1" applyAlignment="1">
      <alignment shrinkToFit="1"/>
    </xf>
    <xf numFmtId="209" fontId="39" fillId="6" borderId="111" xfId="47" applyNumberFormat="1" applyFont="1" applyFill="1" applyBorder="1" applyAlignment="1" applyProtection="1">
      <alignment horizontal="center" vertical="center" shrinkToFit="1"/>
    </xf>
    <xf numFmtId="0" fontId="0" fillId="0" borderId="112" xfId="47" applyFont="1" applyBorder="1" applyAlignment="1">
      <alignment horizontal="center" shrinkToFit="1"/>
    </xf>
    <xf numFmtId="0" fontId="0" fillId="0" borderId="112" xfId="47" applyFont="1" applyBorder="1" applyAlignment="1">
      <alignment shrinkToFit="1"/>
    </xf>
    <xf numFmtId="0" fontId="0" fillId="0" borderId="111" xfId="47" applyFont="1" applyBorder="1" applyAlignment="1">
      <alignment horizontal="center" shrinkToFit="1"/>
    </xf>
    <xf numFmtId="0" fontId="10" fillId="0" borderId="113" xfId="47" applyFont="1" applyBorder="1" applyAlignment="1">
      <alignment horizontal="center" vertical="center" shrinkToFit="1"/>
    </xf>
    <xf numFmtId="0" fontId="0" fillId="0" borderId="27" xfId="47" applyFont="1" applyBorder="1" applyAlignment="1">
      <alignment horizontal="center" vertical="center" shrinkToFit="1"/>
    </xf>
    <xf numFmtId="0" fontId="44" fillId="0" borderId="111" xfId="47" applyNumberFormat="1" applyFont="1" applyBorder="1" applyAlignment="1">
      <alignment horizontal="center" vertical="center" shrinkToFit="1"/>
    </xf>
    <xf numFmtId="0" fontId="0" fillId="0" borderId="114" xfId="47" applyFont="1" applyBorder="1" applyAlignment="1">
      <alignment shrinkToFit="1"/>
    </xf>
    <xf numFmtId="0" fontId="0" fillId="0" borderId="113" xfId="47" applyFont="1" applyBorder="1" applyAlignment="1">
      <alignment horizontal="center" vertical="center" shrinkToFit="1"/>
    </xf>
    <xf numFmtId="0" fontId="0" fillId="0" borderId="111" xfId="47" applyFont="1" applyBorder="1" applyAlignment="1">
      <alignment horizontal="center" vertical="center" shrinkToFit="1"/>
    </xf>
    <xf numFmtId="0" fontId="39" fillId="0" borderId="0" xfId="47" applyFont="1" applyFill="1" applyBorder="1" applyAlignment="1">
      <alignment shrinkToFit="1"/>
    </xf>
    <xf numFmtId="0" fontId="0" fillId="0" borderId="115" xfId="47" applyFont="1" applyBorder="1" applyAlignment="1">
      <alignment horizontal="center" shrinkToFit="1"/>
    </xf>
    <xf numFmtId="0" fontId="0" fillId="0" borderId="109" xfId="47" applyFont="1" applyBorder="1" applyAlignment="1">
      <alignment shrinkToFit="1"/>
    </xf>
    <xf numFmtId="0" fontId="0" fillId="0" borderId="110" xfId="47" applyFont="1" applyBorder="1" applyAlignment="1">
      <alignment horizontal="center" shrinkToFit="1"/>
    </xf>
    <xf numFmtId="0" fontId="10" fillId="0" borderId="22" xfId="47" applyFont="1" applyBorder="1" applyAlignment="1">
      <alignment horizontal="center" vertical="center" shrinkToFit="1"/>
    </xf>
    <xf numFmtId="0" fontId="0" fillId="0" borderId="9" xfId="47" applyFont="1" applyBorder="1" applyAlignment="1">
      <alignment horizontal="center" vertical="center" shrinkToFit="1"/>
    </xf>
    <xf numFmtId="0" fontId="44" fillId="0" borderId="110" xfId="47" applyNumberFormat="1" applyFont="1" applyBorder="1" applyAlignment="1">
      <alignment horizontal="center" vertical="center" shrinkToFit="1"/>
    </xf>
    <xf numFmtId="0" fontId="0" fillId="0" borderId="22" xfId="47" applyFont="1" applyBorder="1" applyAlignment="1">
      <alignment horizontal="center" vertical="center" shrinkToFit="1"/>
    </xf>
    <xf numFmtId="0" fontId="0" fillId="0" borderId="110" xfId="47" applyFont="1" applyBorder="1" applyAlignment="1">
      <alignment horizontal="center" vertical="center" shrinkToFit="1"/>
    </xf>
    <xf numFmtId="0" fontId="0" fillId="0" borderId="116" xfId="47" applyFont="1" applyFill="1" applyBorder="1" applyAlignment="1">
      <alignment vertical="center" shrinkToFit="1"/>
    </xf>
    <xf numFmtId="0" fontId="0" fillId="0" borderId="9" xfId="47" applyFont="1" applyBorder="1" applyAlignment="1">
      <alignment horizontal="right" vertical="center" shrinkToFit="1"/>
    </xf>
    <xf numFmtId="0" fontId="51" fillId="0" borderId="110" xfId="47" applyNumberFormat="1" applyFont="1" applyBorder="1" applyAlignment="1">
      <alignment horizontal="center" vertical="center" shrinkToFit="1"/>
    </xf>
    <xf numFmtId="0" fontId="0" fillId="0" borderId="9" xfId="47" applyFont="1" applyBorder="1" applyAlignment="1">
      <alignment shrinkToFit="1"/>
    </xf>
    <xf numFmtId="0" fontId="0" fillId="0" borderId="110" xfId="47" applyFont="1" applyBorder="1" applyAlignment="1">
      <alignment shrinkToFit="1"/>
    </xf>
    <xf numFmtId="0" fontId="0" fillId="0" borderId="0" xfId="47" applyFont="1" applyBorder="1"/>
    <xf numFmtId="208" fontId="50" fillId="0" borderId="117" xfId="0" applyNumberFormat="1" applyFont="1" applyBorder="1" applyAlignment="1"/>
    <xf numFmtId="209" fontId="50" fillId="0" borderId="118" xfId="0" applyNumberFormat="1" applyFont="1" applyBorder="1" applyAlignment="1">
      <alignment horizontal="center"/>
    </xf>
    <xf numFmtId="0" fontId="50" fillId="0" borderId="119" xfId="0" applyFont="1" applyBorder="1" applyAlignment="1"/>
    <xf numFmtId="0" fontId="28" fillId="0" borderId="110" xfId="0" applyFont="1" applyBorder="1" applyAlignment="1"/>
    <xf numFmtId="0" fontId="28" fillId="0" borderId="120" xfId="0" applyFont="1" applyFill="1" applyBorder="1" applyAlignment="1"/>
    <xf numFmtId="185" fontId="39" fillId="0" borderId="0" xfId="47" applyNumberFormat="1" applyFont="1" applyAlignment="1">
      <alignment shrinkToFit="1"/>
    </xf>
    <xf numFmtId="210" fontId="39" fillId="0" borderId="0" xfId="47" applyNumberFormat="1" applyFont="1" applyAlignment="1">
      <alignment shrinkToFit="1"/>
    </xf>
    <xf numFmtId="0" fontId="0" fillId="0" borderId="9" xfId="47" applyFont="1" applyBorder="1" applyAlignment="1">
      <alignment horizontal="right" vertical="center"/>
    </xf>
    <xf numFmtId="0" fontId="51" fillId="0" borderId="110" xfId="47" applyNumberFormat="1" applyFont="1" applyBorder="1" applyAlignment="1">
      <alignment horizontal="center" vertical="center"/>
    </xf>
    <xf numFmtId="0" fontId="28" fillId="0" borderId="119" xfId="0" applyFont="1" applyBorder="1" applyAlignment="1"/>
    <xf numFmtId="14" fontId="50" fillId="0" borderId="0" xfId="0" applyNumberFormat="1" applyFont="1" applyBorder="1" applyAlignment="1"/>
    <xf numFmtId="209" fontId="50" fillId="0" borderId="0" xfId="0" applyNumberFormat="1" applyFont="1" applyBorder="1" applyAlignment="1">
      <alignment horizontal="center"/>
    </xf>
    <xf numFmtId="0" fontId="28" fillId="0" borderId="0" xfId="0" applyFont="1" applyBorder="1" applyAlignment="1"/>
    <xf numFmtId="185" fontId="39" fillId="0" borderId="0" xfId="47" applyNumberFormat="1" applyFont="1" applyAlignment="1">
      <alignment horizontal="center" vertical="center" shrinkToFit="1"/>
    </xf>
    <xf numFmtId="209" fontId="39" fillId="6" borderId="119" xfId="47" applyNumberFormat="1" applyFont="1" applyFill="1" applyBorder="1" applyAlignment="1" applyProtection="1">
      <alignment horizontal="center" vertical="center" shrinkToFit="1"/>
    </xf>
    <xf numFmtId="0" fontId="39" fillId="0" borderId="0" xfId="47" applyFont="1" applyBorder="1"/>
    <xf numFmtId="14" fontId="39" fillId="0" borderId="0" xfId="47" applyNumberFormat="1" applyFont="1" applyFill="1" applyBorder="1" applyAlignment="1"/>
    <xf numFmtId="0" fontId="39" fillId="0" borderId="0" xfId="47" applyFont="1" applyFill="1" applyBorder="1" applyAlignment="1">
      <alignment horizontal="center"/>
    </xf>
    <xf numFmtId="0" fontId="39" fillId="0" borderId="0" xfId="47" applyFont="1" applyFill="1" applyBorder="1"/>
    <xf numFmtId="0" fontId="8" fillId="0" borderId="0" xfId="47" applyFont="1" applyBorder="1" applyAlignment="1">
      <alignment horizontal="right"/>
    </xf>
    <xf numFmtId="0" fontId="39" fillId="0" borderId="0" xfId="47" applyFont="1" applyBorder="1" applyAlignment="1">
      <alignment horizontal="right"/>
    </xf>
    <xf numFmtId="0" fontId="39" fillId="0" borderId="0" xfId="47" applyFont="1" applyBorder="1" applyAlignment="1">
      <alignment horizontal="center"/>
    </xf>
    <xf numFmtId="185" fontId="39" fillId="0" borderId="0" xfId="47" applyNumberFormat="1" applyFont="1" applyFill="1" applyBorder="1" applyAlignment="1"/>
    <xf numFmtId="185" fontId="39" fillId="0" borderId="0" xfId="47" applyNumberFormat="1" applyFont="1" applyFill="1" applyBorder="1" applyAlignment="1">
      <alignment horizontal="center"/>
    </xf>
    <xf numFmtId="185" fontId="39" fillId="0" borderId="0" xfId="47" applyNumberFormat="1" applyFont="1" applyBorder="1"/>
    <xf numFmtId="0" fontId="0" fillId="0" borderId="0" xfId="47" applyFont="1" applyFill="1" applyBorder="1"/>
    <xf numFmtId="0" fontId="0" fillId="0" borderId="117" xfId="47" applyFont="1" applyBorder="1" applyAlignment="1">
      <alignment shrinkToFit="1"/>
    </xf>
    <xf numFmtId="0" fontId="0" fillId="0" borderId="118" xfId="47" applyFont="1" applyBorder="1" applyAlignment="1">
      <alignment horizontal="right" vertical="center"/>
    </xf>
    <xf numFmtId="0" fontId="51" fillId="0" borderId="119" xfId="47" applyNumberFormat="1" applyFont="1" applyBorder="1" applyAlignment="1">
      <alignment horizontal="center" vertical="center"/>
    </xf>
    <xf numFmtId="0" fontId="0" fillId="0" borderId="118" xfId="47" applyFont="1" applyBorder="1" applyAlignment="1">
      <alignment shrinkToFit="1"/>
    </xf>
    <xf numFmtId="0" fontId="0" fillId="0" borderId="119" xfId="47" applyFont="1" applyBorder="1" applyAlignment="1">
      <alignment shrinkToFit="1"/>
    </xf>
    <xf numFmtId="0" fontId="10" fillId="0" borderId="113" xfId="47" applyFont="1" applyBorder="1" applyAlignment="1">
      <alignment horizontal="center" shrinkToFit="1"/>
    </xf>
    <xf numFmtId="0" fontId="0" fillId="0" borderId="113" xfId="47" applyFont="1" applyBorder="1" applyAlignment="1">
      <alignment shrinkToFit="1"/>
    </xf>
    <xf numFmtId="0" fontId="51" fillId="0" borderId="111" xfId="47" applyNumberFormat="1" applyFont="1" applyBorder="1" applyAlignment="1">
      <alignment horizontal="center"/>
    </xf>
    <xf numFmtId="0" fontId="0" fillId="0" borderId="103" xfId="47" applyFont="1" applyBorder="1"/>
    <xf numFmtId="0" fontId="0" fillId="0" borderId="43" xfId="47" applyFont="1" applyBorder="1"/>
    <xf numFmtId="0" fontId="0" fillId="0" borderId="104" xfId="47" applyFont="1" applyBorder="1"/>
    <xf numFmtId="0" fontId="10" fillId="0" borderId="22" xfId="47" applyFont="1" applyBorder="1" applyAlignment="1">
      <alignment horizontal="center" shrinkToFit="1"/>
    </xf>
    <xf numFmtId="0" fontId="0" fillId="0" borderId="22" xfId="47" applyFont="1" applyBorder="1" applyAlignment="1">
      <alignment shrinkToFit="1"/>
    </xf>
    <xf numFmtId="0" fontId="51" fillId="0" borderId="110" xfId="47" applyNumberFormat="1" applyFont="1" applyBorder="1" applyAlignment="1">
      <alignment horizontal="center"/>
    </xf>
    <xf numFmtId="0" fontId="0" fillId="0" borderId="109" xfId="47" applyFont="1" applyBorder="1"/>
    <xf numFmtId="0" fontId="0" fillId="0" borderId="9" xfId="47" applyFont="1" applyBorder="1"/>
    <xf numFmtId="0" fontId="0" fillId="0" borderId="110" xfId="47" applyFont="1" applyBorder="1"/>
    <xf numFmtId="0" fontId="10" fillId="0" borderId="121" xfId="47" applyFont="1" applyBorder="1" applyAlignment="1">
      <alignment horizontal="center" shrinkToFit="1"/>
    </xf>
    <xf numFmtId="0" fontId="0" fillId="0" borderId="121" xfId="47" applyFont="1" applyBorder="1" applyAlignment="1">
      <alignment shrinkToFit="1"/>
    </xf>
    <xf numFmtId="0" fontId="51" fillId="0" borderId="119" xfId="47" applyNumberFormat="1" applyFont="1" applyBorder="1" applyAlignment="1">
      <alignment horizontal="center"/>
    </xf>
    <xf numFmtId="0" fontId="0" fillId="0" borderId="117" xfId="47" applyFont="1" applyBorder="1"/>
    <xf numFmtId="0" fontId="0" fillId="0" borderId="118" xfId="47" applyFont="1" applyBorder="1"/>
    <xf numFmtId="0" fontId="0" fillId="0" borderId="119" xfId="47" applyFont="1" applyBorder="1"/>
    <xf numFmtId="0" fontId="28" fillId="0" borderId="104" xfId="0" applyFont="1" applyBorder="1" applyAlignment="1"/>
    <xf numFmtId="56" fontId="0" fillId="0" borderId="0" xfId="47" applyNumberFormat="1" applyFont="1"/>
    <xf numFmtId="208" fontId="50" fillId="0" borderId="122" xfId="0" applyNumberFormat="1" applyFont="1" applyBorder="1" applyAlignment="1"/>
    <xf numFmtId="209" fontId="50" fillId="0" borderId="123" xfId="0" applyNumberFormat="1" applyFont="1" applyBorder="1" applyAlignment="1">
      <alignment horizontal="center"/>
    </xf>
    <xf numFmtId="0" fontId="28" fillId="0" borderId="124" xfId="0" applyFont="1" applyBorder="1" applyAlignment="1"/>
    <xf numFmtId="208" fontId="50" fillId="0" borderId="52" xfId="0" applyNumberFormat="1" applyFont="1" applyBorder="1" applyAlignment="1"/>
    <xf numFmtId="209" fontId="50" fillId="0" borderId="42" xfId="0" applyNumberFormat="1" applyFont="1" applyBorder="1" applyAlignment="1">
      <alignment horizontal="center"/>
    </xf>
    <xf numFmtId="0" fontId="28" fillId="0" borderId="125" xfId="0" applyFont="1" applyBorder="1" applyAlignment="1"/>
    <xf numFmtId="56" fontId="39" fillId="0" borderId="0" xfId="47" applyNumberFormat="1" applyFont="1"/>
    <xf numFmtId="208" fontId="50" fillId="0" borderId="89" xfId="0" applyNumberFormat="1" applyFont="1" applyBorder="1" applyAlignment="1"/>
    <xf numFmtId="209" fontId="50" fillId="0" borderId="44" xfId="0" applyNumberFormat="1" applyFont="1" applyBorder="1" applyAlignment="1">
      <alignment horizontal="center"/>
    </xf>
    <xf numFmtId="0" fontId="28" fillId="0" borderId="126" xfId="0" applyFont="1" applyBorder="1" applyAlignment="1"/>
    <xf numFmtId="208" fontId="50" fillId="0" borderId="50" xfId="0" applyNumberFormat="1" applyFont="1" applyBorder="1" applyAlignment="1"/>
    <xf numFmtId="209" fontId="50" fillId="0" borderId="41" xfId="0" applyNumberFormat="1" applyFont="1" applyBorder="1" applyAlignment="1">
      <alignment horizontal="center"/>
    </xf>
    <xf numFmtId="0" fontId="28" fillId="0" borderId="127" xfId="0" applyFont="1" applyBorder="1" applyAlignment="1"/>
    <xf numFmtId="208" fontId="50" fillId="0" borderId="73" xfId="0" applyNumberFormat="1" applyFont="1" applyBorder="1" applyAlignment="1"/>
    <xf numFmtId="209" fontId="50" fillId="0" borderId="128" xfId="0" applyNumberFormat="1" applyFont="1" applyBorder="1" applyAlignment="1">
      <alignment horizontal="center"/>
    </xf>
    <xf numFmtId="0" fontId="28" fillId="0" borderId="129" xfId="0" applyFont="1" applyBorder="1" applyAlignment="1"/>
    <xf numFmtId="208" fontId="50" fillId="0" borderId="70" xfId="0" applyNumberFormat="1" applyFont="1" applyBorder="1" applyAlignment="1"/>
    <xf numFmtId="209" fontId="50" fillId="0" borderId="130" xfId="0" applyNumberFormat="1" applyFont="1" applyBorder="1" applyAlignment="1">
      <alignment horizontal="center"/>
    </xf>
    <xf numFmtId="0" fontId="28" fillId="0" borderId="131" xfId="0" applyFont="1" applyBorder="1" applyAlignment="1"/>
    <xf numFmtId="0" fontId="37" fillId="0" borderId="109" xfId="47" applyFont="1" applyBorder="1" applyAlignment="1">
      <alignment shrinkToFit="1"/>
    </xf>
    <xf numFmtId="0" fontId="37" fillId="0" borderId="132" xfId="47" applyFont="1" applyBorder="1" applyAlignment="1">
      <alignment horizontal="center" shrinkToFit="1"/>
    </xf>
    <xf numFmtId="0" fontId="43" fillId="0" borderId="22" xfId="47" applyFont="1" applyBorder="1" applyAlignment="1">
      <alignment horizontal="center" vertical="center" shrinkToFit="1"/>
    </xf>
    <xf numFmtId="0" fontId="37" fillId="0" borderId="115" xfId="47" applyFont="1" applyFill="1" applyBorder="1" applyAlignment="1">
      <alignment vertical="center" shrinkToFit="1"/>
    </xf>
    <xf numFmtId="0" fontId="37" fillId="0" borderId="0" xfId="47" applyFont="1" applyFill="1" applyBorder="1" applyAlignment="1">
      <alignment vertical="center" shrinkToFit="1"/>
    </xf>
    <xf numFmtId="0" fontId="37" fillId="0" borderId="133" xfId="47" applyFont="1" applyFill="1" applyBorder="1" applyAlignment="1">
      <alignment vertical="center" shrinkToFit="1"/>
    </xf>
    <xf numFmtId="0" fontId="37" fillId="0" borderId="117" xfId="47" applyFont="1" applyBorder="1" applyAlignment="1">
      <alignment shrinkToFit="1"/>
    </xf>
    <xf numFmtId="0" fontId="37" fillId="0" borderId="134" xfId="47" applyFont="1" applyBorder="1" applyAlignment="1">
      <alignment horizontal="center" shrinkToFit="1"/>
    </xf>
    <xf numFmtId="0" fontId="43" fillId="0" borderId="121" xfId="47" applyFont="1" applyBorder="1" applyAlignment="1">
      <alignment horizontal="center" vertical="center" shrinkToFit="1"/>
    </xf>
    <xf numFmtId="209" fontId="39" fillId="6" borderId="23" xfId="47" applyNumberFormat="1" applyFont="1" applyFill="1" applyBorder="1" applyAlignment="1" applyProtection="1">
      <alignment horizontal="center" vertical="center" shrinkToFit="1"/>
    </xf>
    <xf numFmtId="209" fontId="39" fillId="6" borderId="135" xfId="47" applyNumberFormat="1" applyFont="1" applyFill="1" applyBorder="1" applyAlignment="1" applyProtection="1">
      <alignment horizontal="center" vertical="center" shrinkToFit="1"/>
    </xf>
    <xf numFmtId="209" fontId="39" fillId="6" borderId="135" xfId="47" applyNumberFormat="1" applyFont="1" applyFill="1" applyBorder="1" applyAlignment="1" applyProtection="1">
      <alignment horizontal="center" vertical="center" shrinkToFit="1"/>
      <protection locked="0"/>
    </xf>
    <xf numFmtId="209" fontId="39" fillId="6" borderId="136" xfId="47" applyNumberFormat="1" applyFont="1" applyFill="1" applyBorder="1" applyAlignment="1" applyProtection="1">
      <alignment horizontal="center" vertical="center" shrinkToFit="1"/>
    </xf>
    <xf numFmtId="209" fontId="39" fillId="6" borderId="137" xfId="47" applyNumberFormat="1" applyFont="1" applyFill="1" applyBorder="1" applyAlignment="1" applyProtection="1">
      <alignment horizontal="center" vertical="center" shrinkToFit="1"/>
    </xf>
    <xf numFmtId="209" fontId="39" fillId="6" borderId="138" xfId="47" applyNumberFormat="1" applyFont="1" applyFill="1" applyBorder="1" applyAlignment="1" applyProtection="1">
      <alignment horizontal="center" vertical="center" shrinkToFit="1"/>
    </xf>
    <xf numFmtId="209" fontId="39" fillId="6" borderId="138" xfId="47" quotePrefix="1" applyNumberFormat="1" applyFont="1" applyFill="1" applyBorder="1" applyAlignment="1" applyProtection="1">
      <alignment horizontal="center" vertical="center" shrinkToFit="1"/>
    </xf>
    <xf numFmtId="206" fontId="44" fillId="0" borderId="60" xfId="47" applyNumberFormat="1" applyFont="1" applyBorder="1" applyAlignment="1">
      <alignment vertical="center"/>
    </xf>
    <xf numFmtId="206" fontId="44" fillId="0" borderId="33" xfId="47" applyNumberFormat="1" applyFont="1" applyBorder="1" applyAlignment="1">
      <alignment vertical="center"/>
    </xf>
    <xf numFmtId="206" fontId="44" fillId="0" borderId="30" xfId="47" applyNumberFormat="1" applyFont="1" applyBorder="1" applyAlignment="1">
      <alignment vertical="center"/>
    </xf>
    <xf numFmtId="206" fontId="44" fillId="0" borderId="39" xfId="47" applyNumberFormat="1" applyFont="1" applyBorder="1" applyAlignment="1">
      <alignment vertical="center"/>
    </xf>
    <xf numFmtId="206" fontId="44" fillId="0" borderId="71" xfId="47" applyNumberFormat="1" applyFont="1" applyBorder="1" applyAlignment="1">
      <alignment vertical="center"/>
    </xf>
    <xf numFmtId="192" fontId="44" fillId="0" borderId="61" xfId="47" applyNumberFormat="1" applyFont="1" applyBorder="1" applyAlignment="1">
      <alignment vertical="center"/>
    </xf>
    <xf numFmtId="192" fontId="44" fillId="0" borderId="32" xfId="47" applyNumberFormat="1" applyFont="1" applyBorder="1" applyAlignment="1">
      <alignment shrinkToFit="1"/>
    </xf>
    <xf numFmtId="192" fontId="44" fillId="0" borderId="56" xfId="47" applyNumberFormat="1" applyFont="1" applyBorder="1" applyAlignment="1">
      <alignment shrinkToFit="1"/>
    </xf>
    <xf numFmtId="192" fontId="44" fillId="0" borderId="63" xfId="47" applyNumberFormat="1" applyFont="1" applyBorder="1" applyAlignment="1">
      <alignment horizontal="center" vertical="center"/>
    </xf>
    <xf numFmtId="192" fontId="44" fillId="0" borderId="53" xfId="47" applyNumberFormat="1" applyFont="1" applyBorder="1" applyAlignment="1">
      <alignment horizontal="center" shrinkToFit="1"/>
    </xf>
    <xf numFmtId="192" fontId="44" fillId="0" borderId="57" xfId="47" applyNumberFormat="1" applyFont="1" applyBorder="1" applyAlignment="1">
      <alignment horizontal="center" shrinkToFit="1"/>
    </xf>
    <xf numFmtId="0" fontId="39" fillId="6" borderId="109" xfId="47" applyFont="1" applyFill="1" applyBorder="1" applyAlignment="1">
      <alignment horizontal="center" vertical="center" shrinkToFit="1"/>
    </xf>
    <xf numFmtId="0" fontId="39" fillId="6" borderId="9" xfId="47" applyFont="1" applyFill="1" applyBorder="1" applyAlignment="1">
      <alignment horizontal="center" vertical="center" shrinkToFit="1"/>
    </xf>
    <xf numFmtId="0" fontId="39" fillId="6" borderId="110" xfId="47" applyFont="1" applyFill="1" applyBorder="1" applyAlignment="1">
      <alignment horizontal="center" vertical="center" shrinkToFit="1"/>
    </xf>
    <xf numFmtId="0" fontId="39" fillId="0" borderId="132" xfId="47" applyFont="1" applyFill="1" applyBorder="1" applyAlignment="1">
      <alignment horizontal="center" vertical="center" shrinkToFit="1"/>
    </xf>
    <xf numFmtId="0" fontId="39" fillId="0" borderId="132" xfId="47" applyFont="1" applyFill="1" applyBorder="1" applyAlignment="1">
      <alignment horizontal="center" shrinkToFit="1"/>
    </xf>
    <xf numFmtId="0" fontId="39" fillId="6" borderId="117" xfId="47" applyFont="1" applyFill="1" applyBorder="1" applyAlignment="1">
      <alignment horizontal="center" vertical="center" shrinkToFit="1"/>
    </xf>
    <xf numFmtId="0" fontId="39" fillId="6" borderId="118" xfId="47" applyFont="1" applyFill="1" applyBorder="1" applyAlignment="1">
      <alignment horizontal="center" vertical="center" shrinkToFit="1"/>
    </xf>
    <xf numFmtId="0" fontId="39" fillId="6" borderId="119" xfId="47" applyFont="1" applyFill="1" applyBorder="1" applyAlignment="1">
      <alignment horizontal="center" vertical="center" shrinkToFit="1"/>
    </xf>
    <xf numFmtId="0" fontId="39" fillId="0" borderId="134" xfId="47" applyFont="1" applyFill="1" applyBorder="1" applyAlignment="1">
      <alignment horizontal="center" vertical="center" shrinkToFit="1"/>
    </xf>
    <xf numFmtId="0" fontId="39" fillId="6" borderId="112" xfId="47" applyFont="1" applyFill="1" applyBorder="1" applyAlignment="1">
      <alignment horizontal="center" vertical="center" shrinkToFit="1"/>
    </xf>
    <xf numFmtId="0" fontId="39" fillId="6" borderId="27" xfId="47" applyFont="1" applyFill="1" applyBorder="1" applyAlignment="1">
      <alignment horizontal="center" vertical="center" shrinkToFit="1"/>
    </xf>
    <xf numFmtId="0" fontId="39" fillId="6" borderId="111" xfId="47" applyFont="1" applyFill="1" applyBorder="1" applyAlignment="1">
      <alignment horizontal="center" vertical="center" shrinkToFit="1"/>
    </xf>
    <xf numFmtId="0" fontId="39" fillId="0" borderId="139" xfId="47" applyFont="1" applyFill="1" applyBorder="1" applyAlignment="1">
      <alignment horizontal="center" vertical="center" shrinkToFit="1"/>
    </xf>
    <xf numFmtId="0" fontId="39" fillId="6" borderId="10" xfId="47" applyFont="1" applyFill="1" applyBorder="1" applyAlignment="1">
      <alignment horizontal="center" vertical="center" shrinkToFit="1"/>
    </xf>
    <xf numFmtId="0" fontId="39" fillId="0" borderId="109" xfId="47" applyFont="1" applyFill="1" applyBorder="1" applyAlignment="1">
      <alignment horizontal="center" vertical="center" shrinkToFit="1"/>
    </xf>
    <xf numFmtId="0" fontId="39" fillId="6" borderId="140" xfId="47" applyFont="1" applyFill="1" applyBorder="1" applyAlignment="1">
      <alignment horizontal="center" vertical="center" shrinkToFit="1"/>
    </xf>
    <xf numFmtId="0" fontId="39" fillId="6" borderId="141" xfId="47" applyFont="1" applyFill="1" applyBorder="1" applyAlignment="1">
      <alignment horizontal="center" vertical="center" shrinkToFit="1"/>
    </xf>
    <xf numFmtId="0" fontId="39" fillId="6" borderId="142" xfId="47" applyFont="1" applyFill="1" applyBorder="1" applyAlignment="1">
      <alignment horizontal="center" vertical="center" shrinkToFit="1"/>
    </xf>
    <xf numFmtId="0" fontId="39" fillId="6" borderId="143" xfId="47" applyFont="1" applyFill="1" applyBorder="1" applyAlignment="1">
      <alignment horizontal="center" vertical="center" shrinkToFit="1"/>
    </xf>
    <xf numFmtId="0" fontId="39" fillId="6" borderId="144" xfId="47" applyFont="1" applyFill="1" applyBorder="1" applyAlignment="1">
      <alignment horizontal="center" vertical="center" shrinkToFit="1"/>
    </xf>
    <xf numFmtId="0" fontId="8" fillId="0" borderId="1" xfId="50" applyFont="1" applyBorder="1" applyAlignment="1">
      <alignment horizontal="center" vertical="center"/>
    </xf>
    <xf numFmtId="204" fontId="8" fillId="0" borderId="26" xfId="50" applyNumberFormat="1" applyFont="1" applyBorder="1" applyAlignment="1">
      <alignment horizontal="center" vertical="center"/>
    </xf>
    <xf numFmtId="0" fontId="0" fillId="0" borderId="9" xfId="0" applyFont="1" applyBorder="1" applyAlignment="1">
      <alignment horizontal="center" vertical="center" wrapText="1"/>
    </xf>
    <xf numFmtId="0" fontId="11" fillId="0" borderId="9" xfId="58" applyNumberFormat="1" applyFont="1" applyBorder="1" applyAlignment="1">
      <alignment horizontal="center" vertical="center" wrapText="1"/>
    </xf>
    <xf numFmtId="0" fontId="11" fillId="0" borderId="43" xfId="58" applyNumberFormat="1" applyFont="1" applyBorder="1" applyAlignment="1">
      <alignment horizontal="center" vertical="center" wrapText="1"/>
    </xf>
    <xf numFmtId="0" fontId="106" fillId="0" borderId="145" xfId="0" applyNumberFormat="1" applyFont="1" applyBorder="1" applyAlignment="1">
      <alignment horizontal="center" vertical="center"/>
    </xf>
    <xf numFmtId="0" fontId="80" fillId="0" borderId="232" xfId="0" applyFont="1" applyBorder="1" applyAlignment="1">
      <alignment horizontal="center" vertical="center"/>
    </xf>
    <xf numFmtId="0" fontId="0" fillId="0" borderId="146" xfId="0" applyFont="1" applyBorder="1" applyAlignment="1">
      <alignment horizontal="center" vertical="center" shrinkToFit="1"/>
    </xf>
    <xf numFmtId="0" fontId="80" fillId="0" borderId="233" xfId="0" applyFont="1" applyBorder="1" applyAlignment="1">
      <alignment horizontal="center" vertical="center"/>
    </xf>
    <xf numFmtId="0" fontId="80" fillId="0" borderId="234" xfId="0" applyFont="1" applyBorder="1" applyAlignment="1">
      <alignment horizontal="center" vertical="center"/>
    </xf>
    <xf numFmtId="0" fontId="106" fillId="0" borderId="132" xfId="0" applyNumberFormat="1" applyFont="1" applyBorder="1" applyAlignment="1">
      <alignment horizontal="center" vertical="center"/>
    </xf>
    <xf numFmtId="0" fontId="0" fillId="0" borderId="115" xfId="0" applyFont="1" applyBorder="1" applyAlignment="1">
      <alignment horizontal="center" vertical="center" shrinkToFit="1"/>
    </xf>
    <xf numFmtId="0" fontId="11" fillId="0" borderId="132" xfId="58" applyNumberFormat="1" applyFont="1" applyBorder="1" applyAlignment="1">
      <alignment horizontal="center" vertical="center" wrapText="1"/>
    </xf>
    <xf numFmtId="0" fontId="11" fillId="0" borderId="9" xfId="50" applyNumberFormat="1" applyFont="1" applyBorder="1" applyAlignment="1">
      <alignment horizontal="center" vertical="center"/>
    </xf>
    <xf numFmtId="0" fontId="11" fillId="0" borderId="132" xfId="50" applyNumberFormat="1" applyFont="1" applyBorder="1" applyAlignment="1">
      <alignment horizontal="center" vertical="center"/>
    </xf>
    <xf numFmtId="0" fontId="0" fillId="0" borderId="115" xfId="0" applyFont="1" applyBorder="1" applyAlignment="1">
      <alignment vertical="center" shrinkToFit="1"/>
    </xf>
    <xf numFmtId="0" fontId="11" fillId="0" borderId="40" xfId="50" applyNumberFormat="1" applyFont="1" applyBorder="1" applyAlignment="1">
      <alignment horizontal="center" vertical="center"/>
    </xf>
    <xf numFmtId="0" fontId="11" fillId="0" borderId="6" xfId="50" applyNumberFormat="1" applyFont="1" applyBorder="1" applyAlignment="1">
      <alignment horizontal="center" vertical="center"/>
    </xf>
    <xf numFmtId="205" fontId="11" fillId="0" borderId="147" xfId="50" applyNumberFormat="1" applyFont="1" applyBorder="1" applyAlignment="1">
      <alignment horizontal="center" vertical="center"/>
    </xf>
    <xf numFmtId="205" fontId="11" fillId="0" borderId="148" xfId="50" applyNumberFormat="1" applyFont="1" applyBorder="1" applyAlignment="1">
      <alignment horizontal="center" vertical="center"/>
    </xf>
    <xf numFmtId="0" fontId="0" fillId="0" borderId="114" xfId="0" applyFont="1" applyBorder="1" applyAlignment="1">
      <alignment vertical="center" shrinkToFit="1"/>
    </xf>
    <xf numFmtId="0" fontId="0" fillId="0" borderId="43" xfId="0" applyFont="1" applyBorder="1" applyAlignment="1">
      <alignment horizontal="center" vertical="center" wrapText="1"/>
    </xf>
    <xf numFmtId="0" fontId="11" fillId="0" borderId="43" xfId="58" applyFont="1" applyBorder="1" applyAlignment="1">
      <alignment horizontal="center" vertical="center" wrapText="1"/>
    </xf>
    <xf numFmtId="0" fontId="106" fillId="0" borderId="132" xfId="0" applyFont="1" applyBorder="1" applyAlignment="1">
      <alignment horizontal="center" vertical="center"/>
    </xf>
    <xf numFmtId="0" fontId="11" fillId="0" borderId="9" xfId="58" applyNumberFormat="1" applyFont="1" applyFill="1" applyBorder="1" applyAlignment="1">
      <alignment horizontal="center" vertical="center" wrapText="1"/>
    </xf>
    <xf numFmtId="0" fontId="11" fillId="0" borderId="9" xfId="58" applyFont="1" applyFill="1" applyBorder="1" applyAlignment="1">
      <alignment horizontal="center" vertical="center" wrapText="1"/>
    </xf>
    <xf numFmtId="0" fontId="11" fillId="0" borderId="11" xfId="58" applyNumberFormat="1" applyFont="1" applyFill="1" applyBorder="1" applyAlignment="1">
      <alignment horizontal="center" vertical="center" wrapText="1"/>
    </xf>
    <xf numFmtId="0" fontId="11" fillId="0" borderId="149" xfId="50" applyNumberFormat="1" applyFont="1" applyBorder="1" applyAlignment="1">
      <alignment horizontal="left" vertical="center"/>
    </xf>
    <xf numFmtId="205" fontId="11" fillId="0" borderId="150" xfId="50" applyNumberFormat="1" applyFont="1" applyBorder="1" applyAlignment="1">
      <alignment horizontal="center" vertical="center"/>
    </xf>
    <xf numFmtId="205" fontId="106" fillId="0" borderId="148" xfId="50" applyNumberFormat="1" applyFont="1" applyBorder="1" applyAlignment="1">
      <alignment horizontal="center" vertical="center"/>
    </xf>
    <xf numFmtId="0" fontId="0" fillId="0" borderId="0" xfId="0" applyFont="1" applyAlignment="1">
      <alignment horizontal="center" vertical="center"/>
    </xf>
    <xf numFmtId="205" fontId="106" fillId="0" borderId="92" xfId="50" applyNumberFormat="1" applyFont="1" applyBorder="1" applyAlignment="1">
      <alignment horizontal="center" vertical="center"/>
    </xf>
    <xf numFmtId="0" fontId="96" fillId="0" borderId="0" xfId="55" applyFont="1" applyAlignment="1">
      <alignment vertical="center"/>
    </xf>
    <xf numFmtId="0" fontId="87" fillId="0" borderId="0" xfId="55" applyFont="1" applyAlignment="1">
      <alignment vertical="center"/>
    </xf>
    <xf numFmtId="0" fontId="87" fillId="0" borderId="0" xfId="55" applyFont="1"/>
    <xf numFmtId="0" fontId="97" fillId="0" borderId="0" xfId="55" applyFont="1" applyBorder="1" applyAlignment="1">
      <alignment horizontal="center" vertical="center"/>
    </xf>
    <xf numFmtId="0" fontId="98" fillId="0" borderId="0" xfId="55" applyFont="1" applyAlignment="1">
      <alignment vertical="center"/>
    </xf>
    <xf numFmtId="0" fontId="90" fillId="0" borderId="0" xfId="55" applyFont="1"/>
    <xf numFmtId="0" fontId="99" fillId="0" borderId="0" xfId="55" applyFont="1" applyAlignment="1">
      <alignment vertical="center" wrapText="1"/>
    </xf>
    <xf numFmtId="0" fontId="99" fillId="0" borderId="0" xfId="48" applyFont="1" applyAlignment="1">
      <alignment vertical="center" wrapText="1"/>
    </xf>
    <xf numFmtId="0" fontId="96" fillId="0" borderId="0" xfId="55" applyFont="1" applyAlignment="1">
      <alignment vertical="center" wrapText="1"/>
    </xf>
    <xf numFmtId="0" fontId="99" fillId="0" borderId="0" xfId="55" applyFont="1" applyAlignment="1">
      <alignment vertical="center"/>
    </xf>
    <xf numFmtId="0" fontId="100" fillId="0" borderId="0" xfId="55" applyFont="1" applyAlignment="1">
      <alignment vertical="center"/>
    </xf>
    <xf numFmtId="0" fontId="57" fillId="0" borderId="0" xfId="55" applyFont="1" applyAlignment="1">
      <alignment horizontal="right" vertical="center"/>
    </xf>
    <xf numFmtId="0" fontId="100" fillId="0" borderId="0" xfId="55" quotePrefix="1" applyFont="1" applyAlignment="1">
      <alignment vertical="center"/>
    </xf>
    <xf numFmtId="0" fontId="101" fillId="0" borderId="0" xfId="55" applyFont="1" applyAlignment="1">
      <alignment horizontal="distributed" vertical="center"/>
    </xf>
    <xf numFmtId="0" fontId="96" fillId="0" borderId="0" xfId="55" applyFont="1" applyAlignment="1"/>
    <xf numFmtId="0" fontId="100" fillId="0" borderId="0" xfId="55" applyFont="1" applyAlignment="1">
      <alignment horizontal="right" vertical="center"/>
    </xf>
    <xf numFmtId="0" fontId="58" fillId="0" borderId="0" xfId="51" applyFont="1" applyAlignment="1">
      <alignment vertical="center"/>
    </xf>
    <xf numFmtId="0" fontId="59" fillId="0" borderId="0" xfId="51" applyFont="1" applyAlignment="1">
      <alignment horizontal="right" vertical="center"/>
    </xf>
    <xf numFmtId="0" fontId="58" fillId="39" borderId="27" xfId="51" applyFont="1" applyFill="1" applyBorder="1" applyAlignment="1">
      <alignment horizontal="center" vertical="center" wrapText="1"/>
    </xf>
    <xf numFmtId="0" fontId="58" fillId="0" borderId="10" xfId="51" applyFont="1" applyBorder="1" applyAlignment="1">
      <alignment horizontal="center" vertical="center" wrapText="1"/>
    </xf>
    <xf numFmtId="0" fontId="58" fillId="0" borderId="22" xfId="51" applyFont="1" applyBorder="1" applyAlignment="1">
      <alignment horizontal="center" vertical="center" wrapText="1"/>
    </xf>
    <xf numFmtId="0" fontId="58" fillId="39" borderId="43" xfId="51" applyFont="1" applyFill="1" applyBorder="1" applyAlignment="1">
      <alignment horizontal="center" vertical="center" wrapText="1"/>
    </xf>
    <xf numFmtId="0" fontId="61" fillId="0" borderId="0" xfId="51" applyFont="1" applyAlignment="1">
      <alignment vertical="center"/>
    </xf>
    <xf numFmtId="0" fontId="58" fillId="0" borderId="0" xfId="51" applyFont="1" applyBorder="1" applyAlignment="1">
      <alignment vertical="center"/>
    </xf>
    <xf numFmtId="0" fontId="58" fillId="39" borderId="41" xfId="51" applyFont="1" applyFill="1" applyBorder="1" applyAlignment="1">
      <alignment horizontal="center" vertical="center" shrinkToFit="1"/>
    </xf>
    <xf numFmtId="0" fontId="58" fillId="39" borderId="44" xfId="51" applyFont="1" applyFill="1" applyBorder="1" applyAlignment="1">
      <alignment horizontal="center" vertical="center" shrinkToFit="1"/>
    </xf>
    <xf numFmtId="194" fontId="58" fillId="0" borderId="39" xfId="59" applyNumberFormat="1" applyFont="1" applyBorder="1" applyAlignment="1">
      <alignment horizontal="center" vertical="center" wrapText="1"/>
    </xf>
    <xf numFmtId="0" fontId="58" fillId="0" borderId="0" xfId="59" applyFont="1" applyBorder="1" applyAlignment="1">
      <alignment vertical="center"/>
    </xf>
    <xf numFmtId="0" fontId="58" fillId="0" borderId="0" xfId="59" applyFont="1" applyBorder="1" applyAlignment="1">
      <alignment vertical="center" wrapText="1"/>
    </xf>
    <xf numFmtId="194" fontId="58" fillId="0" borderId="16" xfId="59" applyNumberFormat="1" applyFont="1" applyBorder="1" applyAlignment="1">
      <alignment horizontal="center" vertical="center" wrapText="1"/>
    </xf>
    <xf numFmtId="194" fontId="58" fillId="0" borderId="36" xfId="59" applyNumberFormat="1" applyFont="1" applyBorder="1" applyAlignment="1">
      <alignment horizontal="center" vertical="center" wrapText="1"/>
    </xf>
    <xf numFmtId="0" fontId="55" fillId="0" borderId="151" xfId="51" applyNumberFormat="1" applyFont="1" applyBorder="1" applyAlignment="1">
      <alignment horizontal="center" vertical="center"/>
    </xf>
    <xf numFmtId="194" fontId="58" fillId="0" borderId="0" xfId="59" applyNumberFormat="1" applyFont="1" applyBorder="1" applyAlignment="1">
      <alignment horizontal="center" vertical="center" wrapText="1"/>
    </xf>
    <xf numFmtId="0" fontId="58" fillId="0" borderId="0" xfId="61" applyFont="1" applyBorder="1" applyAlignment="1">
      <alignment vertical="center" wrapText="1"/>
    </xf>
    <xf numFmtId="194" fontId="58" fillId="0" borderId="128" xfId="59" applyNumberFormat="1" applyFont="1" applyBorder="1" applyAlignment="1">
      <alignment horizontal="center" vertical="center" wrapText="1"/>
    </xf>
    <xf numFmtId="0" fontId="58" fillId="0" borderId="0" xfId="61" applyFont="1" applyBorder="1" applyAlignment="1">
      <alignment vertical="center"/>
    </xf>
    <xf numFmtId="0" fontId="55" fillId="0" borderId="99" xfId="51" applyFont="1" applyBorder="1" applyAlignment="1">
      <alignment horizontal="center" vertical="center"/>
    </xf>
    <xf numFmtId="0" fontId="107" fillId="0" borderId="0" xfId="64" applyFont="1">
      <alignment vertical="center"/>
    </xf>
    <xf numFmtId="0" fontId="90" fillId="0" borderId="0" xfId="64" applyFont="1" applyFill="1" applyBorder="1">
      <alignment vertical="center"/>
    </xf>
    <xf numFmtId="0" fontId="95" fillId="0" borderId="0" xfId="64" applyFont="1">
      <alignment vertical="center"/>
    </xf>
    <xf numFmtId="0" fontId="87" fillId="0" borderId="0" xfId="64" applyFont="1">
      <alignment vertical="center"/>
    </xf>
    <xf numFmtId="0" fontId="87" fillId="0" borderId="0" xfId="64" applyFont="1" applyAlignment="1">
      <alignment horizontal="center" vertical="center"/>
    </xf>
    <xf numFmtId="0" fontId="87" fillId="0" borderId="0" xfId="64" applyFont="1" applyAlignment="1">
      <alignment horizontal="right" vertical="center"/>
    </xf>
    <xf numFmtId="0" fontId="107" fillId="0" borderId="0" xfId="64" applyFont="1" applyBorder="1">
      <alignment vertical="center"/>
    </xf>
    <xf numFmtId="0" fontId="95" fillId="0" borderId="0" xfId="64" applyFont="1" applyAlignment="1">
      <alignment vertical="center"/>
    </xf>
    <xf numFmtId="0" fontId="87" fillId="0" borderId="0" xfId="64" applyFont="1" applyAlignment="1">
      <alignment vertical="center"/>
    </xf>
    <xf numFmtId="0" fontId="92" fillId="0" borderId="0" xfId="48" applyFont="1"/>
    <xf numFmtId="0" fontId="92" fillId="0" borderId="0" xfId="48" applyFont="1" applyBorder="1" applyAlignment="1"/>
    <xf numFmtId="0" fontId="92" fillId="0" borderId="0" xfId="48" applyFont="1" applyAlignment="1">
      <alignment vertical="center"/>
    </xf>
    <xf numFmtId="0" fontId="92" fillId="0" borderId="11" xfId="48" applyFont="1" applyBorder="1" applyAlignment="1">
      <alignment horizontal="center" vertical="center"/>
    </xf>
    <xf numFmtId="0" fontId="92" fillId="0" borderId="0" xfId="48" applyFont="1" applyAlignment="1">
      <alignment horizontal="center" vertical="center"/>
    </xf>
    <xf numFmtId="0" fontId="108" fillId="0" borderId="0" xfId="48" applyFont="1" applyAlignment="1">
      <alignment vertical="center"/>
    </xf>
    <xf numFmtId="0" fontId="108" fillId="0" borderId="106" xfId="48" applyFont="1" applyBorder="1" applyAlignment="1">
      <alignment horizontal="center" vertical="center" wrapText="1"/>
    </xf>
    <xf numFmtId="0" fontId="108" fillId="0" borderId="0" xfId="48" applyFont="1" applyBorder="1" applyAlignment="1">
      <alignment vertical="center"/>
    </xf>
    <xf numFmtId="0" fontId="92" fillId="0" borderId="0" xfId="48" applyFont="1" applyAlignment="1">
      <alignment shrinkToFit="1"/>
    </xf>
    <xf numFmtId="185" fontId="92" fillId="39" borderId="43" xfId="48" applyNumberFormat="1" applyFont="1" applyFill="1" applyBorder="1" applyAlignment="1">
      <alignment shrinkToFit="1"/>
    </xf>
    <xf numFmtId="0" fontId="92" fillId="39" borderId="43" xfId="48" applyFont="1" applyFill="1" applyBorder="1" applyAlignment="1">
      <alignment horizontal="center" shrinkToFit="1"/>
    </xf>
    <xf numFmtId="0" fontId="92" fillId="0" borderId="43" xfId="48" applyFont="1" applyFill="1" applyBorder="1" applyAlignment="1">
      <alignment shrinkToFit="1"/>
    </xf>
    <xf numFmtId="0" fontId="92" fillId="0" borderId="0" xfId="48" applyFont="1" applyBorder="1" applyAlignment="1">
      <alignment shrinkToFit="1"/>
    </xf>
    <xf numFmtId="0" fontId="92" fillId="39" borderId="43" xfId="48" applyFont="1" applyFill="1" applyBorder="1" applyAlignment="1">
      <alignment shrinkToFit="1"/>
    </xf>
    <xf numFmtId="0" fontId="92" fillId="0" borderId="43" xfId="48" applyFont="1" applyBorder="1" applyAlignment="1">
      <alignment shrinkToFit="1"/>
    </xf>
    <xf numFmtId="185" fontId="92" fillId="39" borderId="9" xfId="48" applyNumberFormat="1" applyFont="1" applyFill="1" applyBorder="1" applyAlignment="1">
      <alignment shrinkToFit="1"/>
    </xf>
    <xf numFmtId="0" fontId="92" fillId="39" borderId="9" xfId="48" applyFont="1" applyFill="1" applyBorder="1" applyAlignment="1">
      <alignment horizontal="center" shrinkToFit="1"/>
    </xf>
    <xf numFmtId="0" fontId="92" fillId="0" borderId="9" xfId="48" applyFont="1" applyFill="1" applyBorder="1" applyAlignment="1">
      <alignment shrinkToFit="1"/>
    </xf>
    <xf numFmtId="0" fontId="92" fillId="39" borderId="9" xfId="48" applyFont="1" applyFill="1" applyBorder="1" applyAlignment="1">
      <alignment shrinkToFit="1"/>
    </xf>
    <xf numFmtId="0" fontId="92" fillId="0" borderId="9" xfId="48" applyFont="1" applyBorder="1" applyAlignment="1">
      <alignment shrinkToFit="1"/>
    </xf>
    <xf numFmtId="185" fontId="92" fillId="0" borderId="0" xfId="48" applyNumberFormat="1" applyFont="1" applyBorder="1"/>
    <xf numFmtId="0" fontId="92" fillId="0" borderId="0" xfId="48" applyFont="1" applyBorder="1" applyAlignment="1">
      <alignment horizontal="center"/>
    </xf>
    <xf numFmtId="0" fontId="92" fillId="0" borderId="0" xfId="48" applyFont="1" applyBorder="1"/>
    <xf numFmtId="0" fontId="92" fillId="0" borderId="0" xfId="48" applyFont="1" applyFill="1" applyBorder="1" applyAlignment="1">
      <alignment horizontal="center"/>
    </xf>
    <xf numFmtId="0" fontId="92" fillId="0" borderId="0" xfId="48" applyFont="1" applyFill="1" applyBorder="1"/>
    <xf numFmtId="0" fontId="92" fillId="0" borderId="22" xfId="48" applyFont="1" applyBorder="1"/>
    <xf numFmtId="0" fontId="92" fillId="0" borderId="22" xfId="48" applyFont="1" applyBorder="1" applyAlignment="1">
      <alignment horizontal="center"/>
    </xf>
    <xf numFmtId="0" fontId="92" fillId="0" borderId="10" xfId="48" applyFont="1" applyBorder="1" applyAlignment="1"/>
    <xf numFmtId="0" fontId="92" fillId="0" borderId="22" xfId="48" applyFont="1" applyBorder="1" applyAlignment="1"/>
    <xf numFmtId="0" fontId="91" fillId="0" borderId="23" xfId="48" applyFont="1" applyBorder="1" applyAlignment="1">
      <alignment horizontal="right"/>
    </xf>
    <xf numFmtId="0" fontId="92" fillId="0" borderId="22" xfId="48" applyFont="1" applyBorder="1" applyAlignment="1">
      <alignment horizontal="right"/>
    </xf>
    <xf numFmtId="0" fontId="92" fillId="0" borderId="10" xfId="48" applyFont="1" applyBorder="1"/>
    <xf numFmtId="0" fontId="92" fillId="0" borderId="12" xfId="48" applyFont="1" applyBorder="1" applyAlignment="1"/>
    <xf numFmtId="0" fontId="92" fillId="0" borderId="0" xfId="48" applyFont="1" applyBorder="1" applyAlignment="1">
      <alignment horizontal="right"/>
    </xf>
    <xf numFmtId="0" fontId="109" fillId="0" borderId="0" xfId="64" applyFont="1" applyFill="1" applyBorder="1" applyAlignment="1">
      <alignment vertical="center"/>
    </xf>
    <xf numFmtId="0" fontId="107" fillId="0" borderId="0" xfId="64" applyFont="1" applyAlignment="1">
      <alignment vertical="center"/>
    </xf>
    <xf numFmtId="0" fontId="95" fillId="0" borderId="0" xfId="64" applyFont="1" applyAlignment="1">
      <alignment horizontal="center" vertical="center"/>
    </xf>
    <xf numFmtId="0" fontId="95" fillId="0" borderId="0" xfId="64" applyFont="1" applyAlignment="1">
      <alignment horizontal="right" vertical="center"/>
    </xf>
    <xf numFmtId="0" fontId="107" fillId="0" borderId="0" xfId="64" applyFont="1" applyBorder="1" applyAlignment="1">
      <alignment vertical="center"/>
    </xf>
    <xf numFmtId="0" fontId="107" fillId="0" borderId="0" xfId="48" applyFont="1"/>
    <xf numFmtId="0" fontId="107" fillId="0" borderId="0" xfId="48" applyFont="1" applyAlignment="1">
      <alignment vertical="center"/>
    </xf>
    <xf numFmtId="0" fontId="107" fillId="0" borderId="0" xfId="48" applyFont="1" applyBorder="1" applyAlignment="1"/>
    <xf numFmtId="0" fontId="108" fillId="0" borderId="0" xfId="48" applyFont="1"/>
    <xf numFmtId="0" fontId="108" fillId="0" borderId="106" xfId="48" applyFont="1" applyBorder="1" applyAlignment="1">
      <alignment horizontal="center" wrapText="1"/>
    </xf>
    <xf numFmtId="0" fontId="108" fillId="0" borderId="0" xfId="48" applyFont="1" applyBorder="1"/>
    <xf numFmtId="185" fontId="92" fillId="39" borderId="43" xfId="48" applyNumberFormat="1" applyFont="1" applyFill="1" applyBorder="1" applyAlignment="1">
      <alignment horizontal="center" vertical="center" shrinkToFit="1"/>
    </xf>
    <xf numFmtId="0" fontId="92" fillId="39" borderId="43" xfId="48" applyFont="1" applyFill="1" applyBorder="1" applyAlignment="1">
      <alignment horizontal="center" vertical="center" shrinkToFit="1"/>
    </xf>
    <xf numFmtId="0" fontId="92" fillId="0" borderId="152" xfId="48" applyFont="1" applyFill="1" applyBorder="1" applyAlignment="1">
      <alignment shrinkToFit="1"/>
    </xf>
    <xf numFmtId="0" fontId="92" fillId="0" borderId="43" xfId="48" applyFont="1" applyFill="1" applyBorder="1" applyAlignment="1">
      <alignment wrapText="1" shrinkToFit="1"/>
    </xf>
    <xf numFmtId="185" fontId="92" fillId="39" borderId="43" xfId="48" applyNumberFormat="1" applyFont="1" applyFill="1" applyBorder="1" applyAlignment="1">
      <alignment vertical="center" shrinkToFit="1"/>
    </xf>
    <xf numFmtId="0" fontId="92" fillId="0" borderId="27" xfId="48" applyFont="1" applyBorder="1" applyAlignment="1">
      <alignment shrinkToFit="1"/>
    </xf>
    <xf numFmtId="0" fontId="92" fillId="0" borderId="27" xfId="48" applyFont="1" applyFill="1" applyBorder="1" applyAlignment="1">
      <alignment shrinkToFit="1"/>
    </xf>
    <xf numFmtId="0" fontId="92" fillId="0" borderId="16" xfId="48" applyFont="1" applyBorder="1" applyAlignment="1">
      <alignment shrinkToFit="1"/>
    </xf>
    <xf numFmtId="0" fontId="92" fillId="0" borderId="153" xfId="48" applyFont="1" applyBorder="1" applyAlignment="1">
      <alignment shrinkToFit="1"/>
    </xf>
    <xf numFmtId="0" fontId="92" fillId="39" borderId="9" xfId="48" applyFont="1" applyFill="1" applyBorder="1" applyAlignment="1">
      <alignment horizontal="center" vertical="center" shrinkToFit="1"/>
    </xf>
    <xf numFmtId="0" fontId="92" fillId="0" borderId="140" xfId="48" applyFont="1" applyFill="1" applyBorder="1" applyAlignment="1">
      <alignment shrinkToFit="1"/>
    </xf>
    <xf numFmtId="0" fontId="92" fillId="0" borderId="154" xfId="48" applyFont="1" applyFill="1" applyBorder="1" applyAlignment="1">
      <alignment shrinkToFit="1"/>
    </xf>
    <xf numFmtId="0" fontId="92" fillId="0" borderId="9" xfId="48" applyFont="1" applyFill="1" applyBorder="1" applyAlignment="1">
      <alignment horizontal="center" shrinkToFit="1"/>
    </xf>
    <xf numFmtId="185" fontId="92" fillId="39" borderId="9" xfId="48" applyNumberFormat="1" applyFont="1" applyFill="1" applyBorder="1" applyAlignment="1">
      <alignment vertical="center" shrinkToFit="1"/>
    </xf>
    <xf numFmtId="0" fontId="92" fillId="0" borderId="154" xfId="48" applyFont="1" applyBorder="1" applyAlignment="1">
      <alignment shrinkToFit="1"/>
    </xf>
    <xf numFmtId="0" fontId="92" fillId="0" borderId="155" xfId="48" applyFont="1" applyBorder="1" applyAlignment="1">
      <alignment shrinkToFit="1"/>
    </xf>
    <xf numFmtId="0" fontId="92" fillId="0" borderId="140" xfId="48" applyFont="1" applyBorder="1" applyAlignment="1">
      <alignment shrinkToFit="1"/>
    </xf>
    <xf numFmtId="185" fontId="92" fillId="0" borderId="0" xfId="48" applyNumberFormat="1" applyFont="1" applyBorder="1" applyAlignment="1">
      <alignment vertical="center"/>
    </xf>
    <xf numFmtId="0" fontId="92" fillId="0" borderId="0" xfId="48" applyFont="1" applyBorder="1" applyAlignment="1">
      <alignment horizontal="center" vertical="center"/>
    </xf>
    <xf numFmtId="0" fontId="92" fillId="0" borderId="0" xfId="48" applyFont="1" applyFill="1" applyBorder="1" applyAlignment="1">
      <alignment horizontal="center" vertical="center"/>
    </xf>
    <xf numFmtId="0" fontId="92" fillId="0" borderId="0" xfId="48"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110" fillId="0" borderId="0" xfId="0" applyFont="1" applyAlignment="1">
      <alignment horizontal="center" vertical="center"/>
    </xf>
    <xf numFmtId="0" fontId="52" fillId="0" borderId="0" xfId="0" applyFont="1" applyAlignment="1">
      <alignment horizontal="center" vertical="center"/>
    </xf>
    <xf numFmtId="0" fontId="4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0"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54" fillId="0" borderId="0" xfId="0" applyFont="1" applyAlignment="1">
      <alignment horizontal="center" vertical="center"/>
    </xf>
    <xf numFmtId="0" fontId="32" fillId="0" borderId="0" xfId="0" applyFont="1" applyAlignment="1">
      <alignment horizontal="center" vertical="center"/>
    </xf>
    <xf numFmtId="0" fontId="0" fillId="0" borderId="0" xfId="0" applyFont="1" applyFill="1" applyAlignment="1">
      <alignment horizontal="left" vertical="top" wrapText="1"/>
    </xf>
    <xf numFmtId="0" fontId="4" fillId="0" borderId="0" xfId="0" applyFont="1" applyFill="1" applyAlignment="1">
      <alignment horizontal="right" vertical="center"/>
    </xf>
    <xf numFmtId="0" fontId="30" fillId="0" borderId="0" xfId="0" applyFont="1" applyAlignment="1">
      <alignment horizontal="left" vertical="top" wrapText="1"/>
    </xf>
    <xf numFmtId="0" fontId="4" fillId="0" borderId="0" xfId="0" applyFont="1" applyAlignment="1">
      <alignment horizontal="right" vertical="center"/>
    </xf>
    <xf numFmtId="0" fontId="28" fillId="0" borderId="165" xfId="56" applyFont="1" applyBorder="1" applyAlignment="1">
      <alignment horizontal="center"/>
    </xf>
    <xf numFmtId="0" fontId="28" fillId="0" borderId="168" xfId="56" applyFont="1" applyBorder="1" applyAlignment="1">
      <alignment horizontal="center"/>
    </xf>
    <xf numFmtId="0" fontId="28" fillId="0" borderId="166" xfId="56" applyFont="1" applyBorder="1" applyAlignment="1">
      <alignment horizontal="center"/>
    </xf>
    <xf numFmtId="0" fontId="28" fillId="0" borderId="169" xfId="56" applyFont="1" applyBorder="1" applyAlignment="1">
      <alignment horizontal="center"/>
    </xf>
    <xf numFmtId="0" fontId="28" fillId="0" borderId="167" xfId="56" applyFont="1" applyBorder="1" applyAlignment="1">
      <alignment horizontal="center"/>
    </xf>
    <xf numFmtId="0" fontId="28" fillId="0" borderId="170" xfId="56" applyFont="1" applyBorder="1" applyAlignment="1">
      <alignment horizontal="center"/>
    </xf>
    <xf numFmtId="0" fontId="28" fillId="0" borderId="0" xfId="56" applyFont="1" applyAlignment="1">
      <alignment wrapText="1"/>
    </xf>
    <xf numFmtId="0" fontId="28" fillId="0" borderId="161" xfId="56" applyFont="1" applyBorder="1" applyAlignment="1">
      <alignment horizontal="center"/>
    </xf>
    <xf numFmtId="0" fontId="28" fillId="0" borderId="87" xfId="56" applyFont="1" applyBorder="1" applyAlignment="1">
      <alignment horizontal="center"/>
    </xf>
    <xf numFmtId="0" fontId="28" fillId="0" borderId="164" xfId="56" applyFont="1" applyBorder="1" applyAlignment="1">
      <alignment horizontal="center"/>
    </xf>
    <xf numFmtId="0" fontId="28" fillId="0" borderId="0" xfId="56" applyFont="1" applyAlignment="1">
      <alignment horizontal="center"/>
    </xf>
    <xf numFmtId="0" fontId="28" fillId="0" borderId="160" xfId="56" applyFont="1" applyBorder="1" applyAlignment="1">
      <alignment horizontal="center"/>
    </xf>
    <xf numFmtId="0" fontId="28" fillId="0" borderId="162" xfId="56" applyFont="1" applyBorder="1" applyAlignment="1">
      <alignment horizontal="center"/>
    </xf>
    <xf numFmtId="0" fontId="28" fillId="0" borderId="163" xfId="56" applyFont="1" applyBorder="1" applyAlignment="1">
      <alignment horizontal="center"/>
    </xf>
    <xf numFmtId="0" fontId="4" fillId="0" borderId="0" xfId="56" applyAlignment="1">
      <alignment horizontal="right" vertical="center"/>
    </xf>
    <xf numFmtId="0" fontId="28" fillId="0" borderId="12" xfId="56" applyFont="1" applyBorder="1" applyAlignment="1">
      <alignment horizontal="center"/>
    </xf>
    <xf numFmtId="0" fontId="29" fillId="0" borderId="0" xfId="56" applyFont="1" applyAlignment="1">
      <alignment horizontal="center" vertical="center"/>
    </xf>
    <xf numFmtId="0" fontId="28" fillId="0" borderId="156" xfId="56" applyFont="1" applyBorder="1" applyAlignment="1">
      <alignment horizontal="center" vertical="center"/>
    </xf>
    <xf numFmtId="0" fontId="28" fillId="0" borderId="157" xfId="56" applyFont="1" applyBorder="1" applyAlignment="1">
      <alignment horizontal="center" vertical="center"/>
    </xf>
    <xf numFmtId="0" fontId="28" fillId="0" borderId="85" xfId="56" applyFont="1" applyBorder="1" applyAlignment="1">
      <alignment horizontal="center" vertical="center"/>
    </xf>
    <xf numFmtId="0" fontId="28" fillId="0" borderId="88" xfId="56" applyFont="1" applyBorder="1" applyAlignment="1">
      <alignment horizontal="center" vertical="center"/>
    </xf>
    <xf numFmtId="0" fontId="28" fillId="0" borderId="158" xfId="56" applyFont="1" applyBorder="1" applyAlignment="1">
      <alignment horizontal="center" vertical="center"/>
    </xf>
    <xf numFmtId="0" fontId="28" fillId="0" borderId="159" xfId="56" applyFont="1" applyBorder="1" applyAlignment="1">
      <alignment horizontal="center" vertical="center"/>
    </xf>
    <xf numFmtId="0" fontId="87" fillId="0" borderId="24" xfId="0" applyFont="1" applyFill="1" applyBorder="1" applyAlignment="1">
      <alignment vertical="top" wrapText="1"/>
    </xf>
    <xf numFmtId="0" fontId="87" fillId="0" borderId="0" xfId="0" applyFont="1" applyBorder="1" applyAlignment="1">
      <alignment vertical="center"/>
    </xf>
    <xf numFmtId="0" fontId="87" fillId="0" borderId="14" xfId="0" applyFont="1" applyBorder="1" applyAlignment="1">
      <alignment vertical="center"/>
    </xf>
    <xf numFmtId="0" fontId="87" fillId="0" borderId="24" xfId="0" applyFont="1" applyBorder="1" applyAlignment="1">
      <alignment vertical="center"/>
    </xf>
    <xf numFmtId="0" fontId="111" fillId="0" borderId="0" xfId="0" applyFont="1" applyFill="1" applyAlignment="1">
      <alignment horizontal="center" vertical="center"/>
    </xf>
    <xf numFmtId="0" fontId="87" fillId="0" borderId="1" xfId="0" applyFont="1" applyFill="1" applyBorder="1" applyAlignment="1">
      <alignment horizontal="center" vertical="center"/>
    </xf>
    <xf numFmtId="0" fontId="87" fillId="36" borderId="26" xfId="0" applyFont="1" applyFill="1" applyBorder="1" applyAlignment="1">
      <alignment horizontal="center" vertical="center"/>
    </xf>
    <xf numFmtId="0" fontId="87" fillId="36" borderId="13" xfId="0" applyFont="1" applyFill="1" applyBorder="1" applyAlignment="1">
      <alignment horizontal="center" vertical="center"/>
    </xf>
    <xf numFmtId="0" fontId="87" fillId="36" borderId="25" xfId="0" applyFont="1" applyFill="1" applyBorder="1" applyAlignment="1">
      <alignment horizontal="center" vertical="center"/>
    </xf>
    <xf numFmtId="0" fontId="87" fillId="36" borderId="16" xfId="0" applyFont="1" applyFill="1" applyBorder="1" applyAlignment="1">
      <alignment horizontal="center" vertical="center"/>
    </xf>
    <xf numFmtId="0" fontId="87" fillId="36" borderId="12" xfId="0" applyFont="1" applyFill="1" applyBorder="1" applyAlignment="1">
      <alignment horizontal="center" vertical="center"/>
    </xf>
    <xf numFmtId="0" fontId="87" fillId="36" borderId="15" xfId="0" applyFont="1" applyFill="1" applyBorder="1" applyAlignment="1">
      <alignment horizontal="center" vertical="center"/>
    </xf>
    <xf numFmtId="0" fontId="87" fillId="36" borderId="11" xfId="0" applyFont="1" applyFill="1" applyBorder="1" applyAlignment="1">
      <alignment horizontal="center" vertical="center" wrapText="1" shrinkToFit="1"/>
    </xf>
    <xf numFmtId="0" fontId="87" fillId="36" borderId="43" xfId="0" applyFont="1" applyFill="1" applyBorder="1" applyAlignment="1">
      <alignment horizontal="center" vertical="center" wrapText="1" shrinkToFit="1"/>
    </xf>
    <xf numFmtId="0" fontId="87" fillId="36" borderId="10" xfId="0" applyFont="1" applyFill="1" applyBorder="1" applyAlignment="1">
      <alignment horizontal="center" vertical="center"/>
    </xf>
    <xf numFmtId="0" fontId="87" fillId="36" borderId="23" xfId="0" applyFont="1" applyFill="1" applyBorder="1" applyAlignment="1">
      <alignment horizontal="center" vertical="center"/>
    </xf>
    <xf numFmtId="0" fontId="87" fillId="36" borderId="22" xfId="0" applyFont="1" applyFill="1" applyBorder="1" applyAlignment="1">
      <alignment horizontal="center" vertical="center"/>
    </xf>
    <xf numFmtId="0" fontId="0" fillId="36" borderId="11" xfId="0" applyFont="1" applyFill="1" applyBorder="1" applyAlignment="1">
      <alignment horizontal="center" vertical="center" wrapText="1"/>
    </xf>
    <xf numFmtId="0" fontId="0" fillId="36" borderId="43" xfId="0" applyFont="1" applyFill="1" applyBorder="1" applyAlignment="1">
      <alignment horizontal="center" vertical="center"/>
    </xf>
    <xf numFmtId="0" fontId="0" fillId="0" borderId="23" xfId="0" applyBorder="1" applyAlignment="1">
      <alignment horizontal="left" vertical="center" indent="1" shrinkToFit="1"/>
    </xf>
    <xf numFmtId="0" fontId="0" fillId="0" borderId="22" xfId="0" applyBorder="1" applyAlignment="1">
      <alignment horizontal="left" vertical="center" indent="1" shrinkToFit="1"/>
    </xf>
    <xf numFmtId="0" fontId="0" fillId="0" borderId="16" xfId="0" applyBorder="1" applyAlignment="1">
      <alignment horizontal="left" vertical="center" indent="1" shrinkToFit="1"/>
    </xf>
    <xf numFmtId="0" fontId="0" fillId="0" borderId="12"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10" xfId="0" applyBorder="1" applyAlignment="1">
      <alignment horizontal="left" vertical="center" indent="1" shrinkToFit="1"/>
    </xf>
    <xf numFmtId="0" fontId="0" fillId="36" borderId="10" xfId="0" applyFill="1" applyBorder="1" applyAlignment="1">
      <alignment horizontal="distributed" vertical="center" indent="1"/>
    </xf>
    <xf numFmtId="0" fontId="0" fillId="36" borderId="23" xfId="0" applyFill="1" applyBorder="1" applyAlignment="1">
      <alignment horizontal="distributed" vertical="center" indent="1"/>
    </xf>
    <xf numFmtId="0" fontId="0" fillId="36" borderId="22" xfId="0" applyFill="1" applyBorder="1" applyAlignment="1">
      <alignment horizontal="distributed" vertical="center" indent="1"/>
    </xf>
    <xf numFmtId="0" fontId="0" fillId="0" borderId="13" xfId="0" applyBorder="1" applyAlignment="1">
      <alignment vertical="center" shrinkToFit="1"/>
    </xf>
    <xf numFmtId="0" fontId="0" fillId="0" borderId="173" xfId="0" applyBorder="1" applyAlignment="1">
      <alignment horizontal="center" vertical="center"/>
    </xf>
    <xf numFmtId="0" fontId="0" fillId="0" borderId="49" xfId="0" applyBorder="1" applyAlignment="1">
      <alignment horizontal="center" vertical="center"/>
    </xf>
    <xf numFmtId="0" fontId="0" fillId="36" borderId="26" xfId="0" applyFill="1" applyBorder="1" applyAlignment="1">
      <alignment horizontal="distributed" vertical="center" indent="1"/>
    </xf>
    <xf numFmtId="0" fontId="0" fillId="36" borderId="13" xfId="0" applyFill="1" applyBorder="1" applyAlignment="1">
      <alignment horizontal="distributed" vertical="center" indent="1"/>
    </xf>
    <xf numFmtId="0" fontId="0" fillId="36" borderId="25" xfId="0" applyFill="1" applyBorder="1" applyAlignment="1">
      <alignment horizontal="distributed" vertical="center" indent="1"/>
    </xf>
    <xf numFmtId="0" fontId="0" fillId="0" borderId="49" xfId="0" applyBorder="1" applyAlignment="1">
      <alignment horizontal="center" vertical="center" shrinkToFit="1"/>
    </xf>
    <xf numFmtId="0" fontId="0" fillId="36" borderId="39" xfId="0" applyFill="1" applyBorder="1" applyAlignment="1">
      <alignment horizontal="distributed" vertical="center" wrapText="1" indent="1"/>
    </xf>
    <xf numFmtId="0" fontId="0" fillId="36" borderId="21" xfId="0" applyFill="1" applyBorder="1" applyAlignment="1">
      <alignment horizontal="distributed" vertical="center" indent="1"/>
    </xf>
    <xf numFmtId="0" fontId="0" fillId="36" borderId="20" xfId="0" applyFill="1" applyBorder="1" applyAlignment="1">
      <alignment horizontal="distributed" vertical="center" indent="1"/>
    </xf>
    <xf numFmtId="0" fontId="0" fillId="36" borderId="16" xfId="0" applyFill="1" applyBorder="1" applyAlignment="1">
      <alignment horizontal="distributed" vertical="center" indent="1"/>
    </xf>
    <xf numFmtId="0" fontId="0" fillId="36" borderId="12" xfId="0" applyFill="1" applyBorder="1" applyAlignment="1">
      <alignment horizontal="distributed" vertical="center" indent="1"/>
    </xf>
    <xf numFmtId="0" fontId="0" fillId="36" borderId="15" xfId="0" applyFill="1" applyBorder="1" applyAlignment="1">
      <alignment horizontal="distributed" vertical="center" indent="1"/>
    </xf>
    <xf numFmtId="0" fontId="8" fillId="36" borderId="24" xfId="0" applyFont="1" applyFill="1" applyBorder="1" applyAlignment="1">
      <alignment horizontal="left" vertical="top" wrapText="1"/>
    </xf>
    <xf numFmtId="0" fontId="8" fillId="36" borderId="0" xfId="0" applyFont="1" applyFill="1" applyBorder="1" applyAlignment="1">
      <alignment horizontal="left" vertical="top" wrapText="1"/>
    </xf>
    <xf numFmtId="0" fontId="8" fillId="36" borderId="14" xfId="0" applyFont="1" applyFill="1" applyBorder="1" applyAlignment="1">
      <alignment horizontal="left" vertical="top" wrapText="1"/>
    </xf>
    <xf numFmtId="0" fontId="8" fillId="36" borderId="16" xfId="0" applyFont="1" applyFill="1" applyBorder="1" applyAlignment="1">
      <alignment horizontal="left" vertical="top" wrapText="1"/>
    </xf>
    <xf numFmtId="0" fontId="8" fillId="36" borderId="12" xfId="0" applyFont="1" applyFill="1" applyBorder="1" applyAlignment="1">
      <alignment horizontal="left" vertical="top" wrapText="1"/>
    </xf>
    <xf numFmtId="0" fontId="8" fillId="36" borderId="15" xfId="0" applyFont="1" applyFill="1" applyBorder="1" applyAlignment="1">
      <alignment horizontal="left" vertical="top" wrapText="1"/>
    </xf>
    <xf numFmtId="0" fontId="0" fillId="0" borderId="45" xfId="0" applyBorder="1" applyAlignment="1">
      <alignment horizontal="center" vertical="center"/>
    </xf>
    <xf numFmtId="0" fontId="0" fillId="36" borderId="26" xfId="0" applyFill="1" applyBorder="1" applyAlignment="1">
      <alignment horizontal="distributed" vertical="center" wrapText="1" indent="1"/>
    </xf>
    <xf numFmtId="0" fontId="0" fillId="36" borderId="13" xfId="0" applyFill="1" applyBorder="1" applyAlignment="1">
      <alignment horizontal="distributed" vertical="center" wrapText="1" indent="1"/>
    </xf>
    <xf numFmtId="0" fontId="0" fillId="36" borderId="25" xfId="0" applyFill="1" applyBorder="1" applyAlignment="1">
      <alignment horizontal="distributed" vertical="center" wrapText="1" indent="1"/>
    </xf>
    <xf numFmtId="0" fontId="0" fillId="36" borderId="16" xfId="0" applyFill="1" applyBorder="1" applyAlignment="1">
      <alignment horizontal="distributed" vertical="center" wrapText="1" indent="1"/>
    </xf>
    <xf numFmtId="0" fontId="0" fillId="36" borderId="12" xfId="0" applyFill="1" applyBorder="1" applyAlignment="1">
      <alignment horizontal="distributed" vertical="center" wrapText="1" indent="1"/>
    </xf>
    <xf numFmtId="0" fontId="0" fillId="36" borderId="15" xfId="0" applyFill="1" applyBorder="1" applyAlignment="1">
      <alignment horizontal="distributed" vertical="center" wrapText="1" indent="1"/>
    </xf>
    <xf numFmtId="0" fontId="8" fillId="36" borderId="26" xfId="0" applyFont="1" applyFill="1" applyBorder="1" applyAlignment="1">
      <alignment horizontal="distributed" vertical="center" wrapText="1" indent="1"/>
    </xf>
    <xf numFmtId="0" fontId="8" fillId="36" borderId="13" xfId="0" applyFont="1" applyFill="1" applyBorder="1" applyAlignment="1">
      <alignment horizontal="distributed" vertical="center" indent="1"/>
    </xf>
    <xf numFmtId="0" fontId="8" fillId="36" borderId="25" xfId="0" applyFont="1" applyFill="1" applyBorder="1" applyAlignment="1">
      <alignment horizontal="distributed" vertical="center" indent="1"/>
    </xf>
    <xf numFmtId="0" fontId="8" fillId="36" borderId="16" xfId="0" applyFont="1" applyFill="1" applyBorder="1" applyAlignment="1">
      <alignment horizontal="distributed" vertical="center" indent="1"/>
    </xf>
    <xf numFmtId="0" fontId="8" fillId="36" borderId="12" xfId="0" applyFont="1" applyFill="1" applyBorder="1" applyAlignment="1">
      <alignment horizontal="distributed" vertical="center" indent="1"/>
    </xf>
    <xf numFmtId="0" fontId="8" fillId="36" borderId="15" xfId="0" applyFont="1" applyFill="1" applyBorder="1" applyAlignment="1">
      <alignment horizontal="distributed" vertical="center" indent="1"/>
    </xf>
    <xf numFmtId="0" fontId="0" fillId="0" borderId="44" xfId="0" applyBorder="1" applyAlignment="1">
      <alignment horizontal="center" vertical="center" shrinkToFit="1"/>
    </xf>
    <xf numFmtId="0" fontId="0" fillId="0" borderId="172" xfId="0" applyBorder="1" applyAlignment="1">
      <alignment horizontal="center" vertical="center" shrinkToFit="1"/>
    </xf>
    <xf numFmtId="0" fontId="0" fillId="36" borderId="26" xfId="0" applyFill="1" applyBorder="1" applyAlignment="1">
      <alignment horizontal="center" wrapText="1"/>
    </xf>
    <xf numFmtId="0" fontId="0" fillId="36" borderId="13" xfId="0" applyFill="1" applyBorder="1" applyAlignment="1">
      <alignment horizontal="center" wrapText="1"/>
    </xf>
    <xf numFmtId="0" fontId="0" fillId="36" borderId="25" xfId="0" applyFill="1" applyBorder="1" applyAlignment="1">
      <alignment horizontal="center" wrapText="1"/>
    </xf>
    <xf numFmtId="0" fontId="0" fillId="0" borderId="29" xfId="0" applyBorder="1" applyAlignment="1">
      <alignment horizontal="left" vertical="center"/>
    </xf>
    <xf numFmtId="0" fontId="0" fillId="0" borderId="28" xfId="0" applyBorder="1" applyAlignment="1">
      <alignment horizontal="left" vertical="center"/>
    </xf>
    <xf numFmtId="0" fontId="0" fillId="36" borderId="33" xfId="0" applyFill="1" applyBorder="1" applyAlignment="1">
      <alignment horizontal="distributed" vertical="center" wrapText="1" indent="1"/>
    </xf>
    <xf numFmtId="0" fontId="0" fillId="36" borderId="32" xfId="0" applyFill="1" applyBorder="1" applyAlignment="1">
      <alignment horizontal="distributed" vertical="center" wrapText="1" indent="1"/>
    </xf>
    <xf numFmtId="0" fontId="0" fillId="36" borderId="31" xfId="0" applyFill="1" applyBorder="1" applyAlignment="1">
      <alignment horizontal="distributed" vertical="center" wrapText="1" indent="1"/>
    </xf>
    <xf numFmtId="0" fontId="0" fillId="36" borderId="30" xfId="0" applyFill="1" applyBorder="1" applyAlignment="1">
      <alignment horizontal="distributed" vertical="center" wrapText="1" indent="1"/>
    </xf>
    <xf numFmtId="0" fontId="0" fillId="36" borderId="29" xfId="0" applyFill="1" applyBorder="1" applyAlignment="1">
      <alignment horizontal="distributed" vertical="center" wrapText="1" indent="1"/>
    </xf>
    <xf numFmtId="0" fontId="0" fillId="36" borderId="28" xfId="0" applyFill="1" applyBorder="1" applyAlignment="1">
      <alignment horizontal="distributed" vertical="center" wrapText="1" indent="1"/>
    </xf>
    <xf numFmtId="0" fontId="0" fillId="0" borderId="171" xfId="0" applyBorder="1" applyAlignment="1">
      <alignment vertical="center"/>
    </xf>
    <xf numFmtId="0" fontId="0" fillId="0" borderId="49" xfId="0" applyBorder="1" applyAlignment="1">
      <alignment vertical="center"/>
    </xf>
    <xf numFmtId="0" fontId="0" fillId="0" borderId="12" xfId="0" applyFill="1" applyBorder="1" applyAlignment="1">
      <alignment horizontal="left" vertical="center"/>
    </xf>
    <xf numFmtId="0" fontId="8" fillId="0" borderId="23" xfId="0" applyFont="1" applyFill="1" applyBorder="1" applyAlignment="1">
      <alignment horizontal="right" vertical="center"/>
    </xf>
    <xf numFmtId="0" fontId="8" fillId="0" borderId="10" xfId="0" applyFont="1" applyFill="1" applyBorder="1" applyAlignment="1">
      <alignment vertical="center"/>
    </xf>
    <xf numFmtId="0" fontId="8" fillId="0" borderId="23" xfId="0" applyFont="1" applyFill="1" applyBorder="1" applyAlignment="1">
      <alignment vertical="center"/>
    </xf>
    <xf numFmtId="0" fontId="0" fillId="0" borderId="21" xfId="0" applyFont="1" applyFill="1" applyBorder="1" applyAlignment="1">
      <alignment horizontal="center" vertical="center"/>
    </xf>
    <xf numFmtId="0" fontId="8" fillId="36" borderId="26" xfId="0" applyFont="1" applyFill="1" applyBorder="1" applyAlignment="1">
      <alignment horizontal="center" vertical="center" wrapText="1"/>
    </xf>
    <xf numFmtId="0" fontId="8" fillId="36" borderId="13" xfId="0" applyFont="1" applyFill="1" applyBorder="1" applyAlignment="1">
      <alignment horizontal="center" vertical="center" wrapText="1"/>
    </xf>
    <xf numFmtId="0" fontId="8" fillId="36" borderId="25" xfId="0" applyFont="1" applyFill="1" applyBorder="1" applyAlignment="1">
      <alignment horizontal="center" vertical="center" wrapText="1"/>
    </xf>
    <xf numFmtId="0" fontId="8" fillId="36" borderId="16" xfId="0" applyFont="1" applyFill="1" applyBorder="1" applyAlignment="1">
      <alignment horizontal="center" vertical="center" wrapText="1"/>
    </xf>
    <xf numFmtId="0" fontId="8" fillId="36" borderId="12" xfId="0" applyFont="1" applyFill="1" applyBorder="1" applyAlignment="1">
      <alignment horizontal="center" vertical="center" wrapText="1"/>
    </xf>
    <xf numFmtId="0" fontId="8" fillId="36" borderId="15"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2" xfId="0"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9" fillId="6" borderId="32" xfId="0" applyFont="1" applyFill="1" applyBorder="1" applyAlignment="1">
      <alignment vertical="center" wrapText="1"/>
    </xf>
    <xf numFmtId="0" fontId="0" fillId="6" borderId="32" xfId="0" applyFill="1" applyBorder="1" applyAlignment="1">
      <alignment vertical="center" wrapText="1"/>
    </xf>
    <xf numFmtId="0" fontId="89" fillId="0" borderId="176" xfId="0" applyFont="1" applyFill="1" applyBorder="1" applyAlignment="1">
      <alignment horizontal="center" vertical="center" shrinkToFit="1"/>
    </xf>
    <xf numFmtId="0" fontId="89" fillId="0" borderId="73" xfId="0" applyFont="1" applyFill="1" applyBorder="1" applyAlignment="1">
      <alignment horizontal="center" vertical="center" shrinkToFit="1"/>
    </xf>
    <xf numFmtId="0" fontId="39" fillId="6" borderId="32" xfId="0" applyFont="1" applyFill="1" applyBorder="1" applyAlignment="1">
      <alignment horizontal="left" vertical="center" wrapText="1"/>
    </xf>
    <xf numFmtId="0" fontId="39" fillId="6" borderId="31" xfId="0" applyFont="1" applyFill="1" applyBorder="1" applyAlignment="1">
      <alignment horizontal="left" vertical="center" wrapText="1"/>
    </xf>
    <xf numFmtId="0" fontId="89" fillId="0" borderId="19" xfId="0" applyFont="1" applyFill="1" applyBorder="1" applyAlignment="1">
      <alignment horizontal="center" vertical="center" textRotation="255" shrinkToFit="1"/>
    </xf>
    <xf numFmtId="0" fontId="89" fillId="0" borderId="36" xfId="0" applyFont="1" applyFill="1" applyBorder="1" applyAlignment="1">
      <alignment horizontal="center" vertical="center" textRotation="255" shrinkToFit="1"/>
    </xf>
    <xf numFmtId="0" fontId="89" fillId="0" borderId="101" xfId="0" applyFont="1" applyFill="1" applyBorder="1" applyAlignment="1">
      <alignment horizontal="center" vertical="center" textRotation="255" shrinkToFit="1"/>
    </xf>
    <xf numFmtId="0" fontId="89" fillId="0" borderId="40" xfId="0" applyFont="1" applyFill="1" applyBorder="1" applyAlignment="1">
      <alignment horizontal="center" vertical="center" textRotation="255" shrinkToFit="1"/>
    </xf>
    <xf numFmtId="0" fontId="89" fillId="0" borderId="43" xfId="0" applyFont="1" applyFill="1" applyBorder="1" applyAlignment="1">
      <alignment horizontal="center" vertical="center" textRotation="255" shrinkToFit="1"/>
    </xf>
    <xf numFmtId="0" fontId="9" fillId="0" borderId="93" xfId="0" applyFont="1" applyFill="1" applyBorder="1" applyAlignment="1">
      <alignment horizontal="center" vertical="center" shrinkToFit="1"/>
    </xf>
    <xf numFmtId="0" fontId="9" fillId="0" borderId="32" xfId="0" applyFont="1" applyFill="1" applyBorder="1" applyAlignment="1">
      <alignment horizontal="left" vertical="center" shrinkToFit="1"/>
    </xf>
    <xf numFmtId="0" fontId="9" fillId="0" borderId="53" xfId="0" applyFont="1" applyFill="1" applyBorder="1" applyAlignment="1">
      <alignment horizontal="left" vertical="center" shrinkToFit="1"/>
    </xf>
    <xf numFmtId="0" fontId="92" fillId="0" borderId="32" xfId="0" applyFont="1" applyFill="1" applyBorder="1" applyAlignment="1">
      <alignment horizontal="center" vertical="center" shrinkToFit="1"/>
    </xf>
    <xf numFmtId="0" fontId="92" fillId="0" borderId="35" xfId="0" applyFont="1" applyFill="1" applyBorder="1" applyAlignment="1">
      <alignment horizontal="center" vertical="center" shrinkToFit="1"/>
    </xf>
    <xf numFmtId="0" fontId="9" fillId="0" borderId="32" xfId="0" applyFont="1" applyFill="1" applyBorder="1" applyAlignment="1">
      <alignment horizontal="left" vertical="center"/>
    </xf>
    <xf numFmtId="0" fontId="9" fillId="0" borderId="31" xfId="0" applyFont="1" applyFill="1" applyBorder="1" applyAlignment="1">
      <alignment horizontal="left" vertical="center"/>
    </xf>
    <xf numFmtId="0" fontId="9" fillId="0" borderId="18" xfId="0" applyFont="1" applyFill="1" applyBorder="1" applyAlignment="1">
      <alignment horizontal="left" vertical="center"/>
    </xf>
    <xf numFmtId="0" fontId="9" fillId="0" borderId="17" xfId="0" applyFont="1" applyFill="1" applyBorder="1" applyAlignment="1">
      <alignment horizontal="left" vertical="center"/>
    </xf>
    <xf numFmtId="0" fontId="9" fillId="0" borderId="35" xfId="0" applyFont="1" applyFill="1" applyBorder="1" applyAlignment="1">
      <alignment horizontal="left" vertical="center"/>
    </xf>
    <xf numFmtId="0" fontId="9" fillId="0" borderId="34" xfId="0" applyFont="1" applyFill="1" applyBorder="1" applyAlignment="1">
      <alignment horizontal="left" vertical="center"/>
    </xf>
    <xf numFmtId="0" fontId="9" fillId="0" borderId="11" xfId="0" applyFont="1" applyFill="1" applyBorder="1" applyAlignment="1">
      <alignment horizontal="center" vertical="center" textRotation="255" shrinkToFit="1"/>
    </xf>
    <xf numFmtId="0" fontId="9" fillId="0" borderId="40" xfId="0" applyFont="1" applyFill="1" applyBorder="1" applyAlignment="1">
      <alignment horizontal="center" vertical="center" textRotation="255" shrinkToFit="1"/>
    </xf>
    <xf numFmtId="0" fontId="9" fillId="0" borderId="43" xfId="0" applyFont="1" applyFill="1" applyBorder="1" applyAlignment="1">
      <alignment horizontal="center" vertical="center" textRotation="255" shrinkToFit="1"/>
    </xf>
    <xf numFmtId="0" fontId="9" fillId="0" borderId="21" xfId="0" applyFont="1" applyFill="1" applyBorder="1" applyAlignment="1">
      <alignment horizontal="left" vertical="center"/>
    </xf>
    <xf numFmtId="0" fontId="9" fillId="0" borderId="20" xfId="0" applyFont="1" applyFill="1" applyBorder="1" applyAlignment="1">
      <alignment horizontal="left" vertical="center"/>
    </xf>
    <xf numFmtId="0" fontId="9" fillId="0" borderId="33" xfId="0" applyFont="1" applyFill="1" applyBorder="1" applyAlignment="1">
      <alignment vertical="center"/>
    </xf>
    <xf numFmtId="0" fontId="9" fillId="0" borderId="32" xfId="0" applyFont="1" applyFill="1" applyBorder="1" applyAlignment="1">
      <alignment vertical="center"/>
    </xf>
    <xf numFmtId="0" fontId="9" fillId="0" borderId="106" xfId="0" applyFont="1" applyFill="1" applyBorder="1" applyAlignment="1">
      <alignment horizontal="center" vertical="center" textRotation="255" shrinkToFit="1"/>
    </xf>
    <xf numFmtId="0" fontId="9" fillId="0" borderId="56" xfId="0" applyFont="1" applyFill="1" applyBorder="1" applyAlignment="1">
      <alignment horizontal="left" vertical="center" shrinkToFit="1"/>
    </xf>
    <xf numFmtId="0" fontId="89" fillId="0" borderId="12" xfId="0" applyFont="1" applyFill="1" applyBorder="1" applyAlignment="1">
      <alignment vertical="center" shrinkToFit="1"/>
    </xf>
    <xf numFmtId="0" fontId="89" fillId="36" borderId="178" xfId="0" applyFont="1" applyFill="1" applyBorder="1" applyAlignment="1">
      <alignment horizontal="center" vertical="center"/>
    </xf>
    <xf numFmtId="0" fontId="89" fillId="36" borderId="179" xfId="0" applyFont="1" applyFill="1" applyBorder="1" applyAlignment="1">
      <alignment horizontal="center" vertical="center"/>
    </xf>
    <xf numFmtId="0" fontId="89" fillId="36" borderId="113" xfId="0" applyFont="1" applyFill="1" applyBorder="1" applyAlignment="1">
      <alignment horizontal="center" vertical="center"/>
    </xf>
    <xf numFmtId="0" fontId="89" fillId="0" borderId="12" xfId="0" applyFont="1" applyFill="1" applyBorder="1" applyAlignment="1">
      <alignment horizontal="left" vertical="center" shrinkToFit="1"/>
    </xf>
    <xf numFmtId="0" fontId="89" fillId="0" borderId="21" xfId="0" applyFont="1" applyFill="1" applyBorder="1" applyAlignment="1">
      <alignment vertical="center"/>
    </xf>
    <xf numFmtId="0" fontId="89" fillId="0" borderId="20" xfId="0" applyFont="1" applyFill="1" applyBorder="1" applyAlignment="1">
      <alignment vertical="center"/>
    </xf>
    <xf numFmtId="0" fontId="89" fillId="0" borderId="32" xfId="0" applyFont="1" applyFill="1" applyBorder="1" applyAlignment="1">
      <alignment vertical="center"/>
    </xf>
    <xf numFmtId="0" fontId="89" fillId="0" borderId="31" xfId="0" applyFont="1" applyFill="1" applyBorder="1" applyAlignment="1">
      <alignment vertical="center"/>
    </xf>
    <xf numFmtId="0" fontId="89" fillId="36" borderId="139" xfId="0" applyFont="1" applyFill="1" applyBorder="1" applyAlignment="1">
      <alignment horizontal="center" vertical="center"/>
    </xf>
    <xf numFmtId="0" fontId="9" fillId="0" borderId="32" xfId="0" applyFont="1" applyFill="1" applyBorder="1" applyAlignment="1">
      <alignment horizontal="left" vertical="center" wrapText="1"/>
    </xf>
    <xf numFmtId="0" fontId="89" fillId="0" borderId="105" xfId="0" applyFont="1" applyFill="1" applyBorder="1" applyAlignment="1">
      <alignment horizontal="center" vertical="center" shrinkToFit="1"/>
    </xf>
    <xf numFmtId="0" fontId="89" fillId="0" borderId="100" xfId="0" applyFont="1" applyFill="1" applyBorder="1" applyAlignment="1">
      <alignment horizontal="center" vertical="center" shrinkToFit="1"/>
    </xf>
    <xf numFmtId="0" fontId="89" fillId="0" borderId="32" xfId="0" applyFont="1" applyFill="1" applyBorder="1" applyAlignment="1">
      <alignment horizontal="center" vertical="center" shrinkToFit="1"/>
    </xf>
    <xf numFmtId="0" fontId="89" fillId="0" borderId="56" xfId="0" applyFont="1" applyFill="1" applyBorder="1" applyAlignment="1">
      <alignment vertical="center"/>
    </xf>
    <xf numFmtId="0" fontId="89" fillId="0" borderId="33" xfId="0" applyFont="1" applyFill="1" applyBorder="1" applyAlignment="1">
      <alignment horizontal="center" vertical="center" shrinkToFit="1"/>
    </xf>
    <xf numFmtId="0" fontId="89" fillId="0" borderId="177" xfId="0" applyFont="1" applyFill="1" applyBorder="1" applyAlignment="1">
      <alignment vertical="center"/>
    </xf>
    <xf numFmtId="0" fontId="89" fillId="0" borderId="56" xfId="0" applyFont="1" applyFill="1" applyBorder="1" applyAlignment="1">
      <alignment horizontal="center" vertical="center" shrinkToFit="1"/>
    </xf>
    <xf numFmtId="0" fontId="89" fillId="0" borderId="33" xfId="0" applyFont="1" applyFill="1" applyBorder="1" applyAlignment="1">
      <alignment vertical="center"/>
    </xf>
    <xf numFmtId="0" fontId="89" fillId="0" borderId="123" xfId="0" applyFont="1" applyFill="1" applyBorder="1" applyAlignment="1">
      <alignment horizontal="center" vertical="center" textRotation="255" shrinkToFit="1"/>
    </xf>
    <xf numFmtId="0" fontId="89" fillId="0" borderId="42" xfId="0" applyFont="1" applyFill="1" applyBorder="1" applyAlignment="1">
      <alignment horizontal="center" vertical="center" textRotation="255" shrinkToFit="1"/>
    </xf>
    <xf numFmtId="0" fontId="89" fillId="0" borderId="130" xfId="0" applyFont="1" applyFill="1" applyBorder="1" applyAlignment="1">
      <alignment horizontal="center" vertical="center" textRotation="255" shrinkToFit="1"/>
    </xf>
    <xf numFmtId="0" fontId="89" fillId="0" borderId="71" xfId="0" applyFont="1" applyFill="1" applyBorder="1" applyAlignment="1">
      <alignment horizontal="center" vertical="center" shrinkToFit="1"/>
    </xf>
    <xf numFmtId="0" fontId="89" fillId="36" borderId="174" xfId="0" applyFont="1" applyFill="1" applyBorder="1" applyAlignment="1">
      <alignment horizontal="center" vertical="center" shrinkToFit="1"/>
    </xf>
    <xf numFmtId="0" fontId="89" fillId="36" borderId="175" xfId="0" applyFont="1" applyFill="1" applyBorder="1" applyAlignment="1">
      <alignment horizontal="center" vertical="center" shrinkToFit="1"/>
    </xf>
    <xf numFmtId="0" fontId="89" fillId="0" borderId="41" xfId="0" applyFont="1" applyFill="1" applyBorder="1" applyAlignment="1">
      <alignment horizontal="center" vertical="center" textRotation="255" shrinkToFit="1"/>
    </xf>
    <xf numFmtId="0" fontId="89" fillId="0" borderId="35" xfId="0" applyFont="1" applyFill="1" applyBorder="1" applyAlignment="1">
      <alignment vertical="center"/>
    </xf>
    <xf numFmtId="0" fontId="89" fillId="0" borderId="34" xfId="0" applyFont="1" applyFill="1" applyBorder="1" applyAlignment="1">
      <alignment vertical="center"/>
    </xf>
    <xf numFmtId="0" fontId="89" fillId="0" borderId="32" xfId="0" applyFont="1" applyFill="1" applyBorder="1" applyAlignment="1">
      <alignment horizontal="left" vertical="center"/>
    </xf>
    <xf numFmtId="0" fontId="89" fillId="0" borderId="31" xfId="0" applyFont="1" applyFill="1" applyBorder="1" applyAlignment="1">
      <alignment horizontal="left" vertical="center"/>
    </xf>
    <xf numFmtId="0" fontId="89" fillId="0" borderId="18" xfId="0" applyFont="1" applyFill="1" applyBorder="1" applyAlignment="1">
      <alignment vertical="center"/>
    </xf>
    <xf numFmtId="0" fontId="89" fillId="0" borderId="17" xfId="0" applyFont="1" applyFill="1" applyBorder="1" applyAlignment="1">
      <alignment vertical="center"/>
    </xf>
    <xf numFmtId="0" fontId="89" fillId="0" borderId="52" xfId="0" applyFont="1" applyFill="1" applyBorder="1" applyAlignment="1">
      <alignment horizontal="center" vertical="center" shrinkToFit="1"/>
    </xf>
    <xf numFmtId="0" fontId="89" fillId="0" borderId="64" xfId="0" applyFont="1" applyFill="1" applyBorder="1" applyAlignment="1">
      <alignment horizontal="center" vertical="center" shrinkToFit="1"/>
    </xf>
    <xf numFmtId="0" fontId="89" fillId="0" borderId="32" xfId="0" applyFont="1" applyFill="1" applyBorder="1" applyAlignment="1">
      <alignment vertical="center" shrinkToFit="1"/>
    </xf>
    <xf numFmtId="0" fontId="87" fillId="0" borderId="32" xfId="0" applyFont="1" applyBorder="1" applyAlignment="1">
      <alignment vertical="center" shrinkToFit="1"/>
    </xf>
    <xf numFmtId="0" fontId="89" fillId="0" borderId="35" xfId="0" applyFont="1" applyFill="1" applyBorder="1" applyAlignment="1">
      <alignment horizontal="center" vertical="center" shrinkToFit="1"/>
    </xf>
    <xf numFmtId="0" fontId="90" fillId="0" borderId="0" xfId="0" applyFont="1" applyFill="1" applyAlignment="1">
      <alignment vertical="center"/>
    </xf>
    <xf numFmtId="0" fontId="89" fillId="0" borderId="64" xfId="0" applyFont="1" applyFill="1" applyBorder="1" applyAlignment="1">
      <alignment vertical="center"/>
    </xf>
    <xf numFmtId="0" fontId="91" fillId="0" borderId="0" xfId="0" applyFont="1" applyFill="1" applyBorder="1" applyAlignment="1">
      <alignment horizontal="center" vertical="center"/>
    </xf>
    <xf numFmtId="0" fontId="92" fillId="0" borderId="32" xfId="0" applyFont="1" applyFill="1" applyBorder="1" applyAlignment="1">
      <alignment vertical="center" shrinkToFit="1"/>
    </xf>
    <xf numFmtId="0" fontId="92" fillId="0" borderId="32" xfId="0" applyFont="1" applyBorder="1" applyAlignment="1">
      <alignment vertical="center" shrinkToFit="1"/>
    </xf>
    <xf numFmtId="0" fontId="89" fillId="0" borderId="36" xfId="0" applyFont="1" applyFill="1" applyBorder="1" applyAlignment="1">
      <alignment horizontal="center" vertical="center" shrinkToFit="1"/>
    </xf>
    <xf numFmtId="0" fontId="89" fillId="0" borderId="35" xfId="0" applyFont="1" applyFill="1" applyBorder="1" applyAlignment="1">
      <alignment vertical="center" shrinkToFit="1"/>
    </xf>
    <xf numFmtId="0" fontId="87" fillId="0" borderId="35" xfId="0" applyFont="1" applyBorder="1" applyAlignment="1">
      <alignment vertical="center" shrinkToFit="1"/>
    </xf>
    <xf numFmtId="0" fontId="9" fillId="0" borderId="31" xfId="0" applyFont="1" applyFill="1" applyBorder="1" applyAlignment="1">
      <alignment horizontal="left" vertical="center" wrapText="1"/>
    </xf>
    <xf numFmtId="0" fontId="89" fillId="0" borderId="12" xfId="0" applyFont="1" applyFill="1" applyBorder="1" applyAlignment="1">
      <alignment horizontal="center" vertical="center"/>
    </xf>
    <xf numFmtId="0" fontId="87" fillId="0" borderId="41" xfId="47" applyFont="1" applyBorder="1" applyAlignment="1">
      <alignment horizontal="left" vertical="center"/>
    </xf>
    <xf numFmtId="0" fontId="87" fillId="0" borderId="39" xfId="47" applyFont="1" applyBorder="1" applyAlignment="1">
      <alignment horizontal="left" vertical="center"/>
    </xf>
    <xf numFmtId="0" fontId="87" fillId="0" borderId="42" xfId="47" applyFont="1" applyBorder="1" applyAlignment="1">
      <alignment horizontal="left" vertical="center"/>
    </xf>
    <xf numFmtId="0" fontId="87" fillId="36" borderId="9" xfId="47" applyFont="1" applyFill="1" applyBorder="1" applyAlignment="1">
      <alignment horizontal="center" vertical="center"/>
    </xf>
    <xf numFmtId="0" fontId="87" fillId="36" borderId="10" xfId="47" applyFont="1" applyFill="1" applyBorder="1" applyAlignment="1">
      <alignment horizontal="center" vertical="center"/>
    </xf>
    <xf numFmtId="0" fontId="87" fillId="36" borderId="109" xfId="47" applyFont="1" applyFill="1" applyBorder="1" applyAlignment="1">
      <alignment horizontal="center" vertical="center"/>
    </xf>
    <xf numFmtId="0" fontId="87" fillId="0" borderId="11" xfId="47" applyFont="1" applyBorder="1" applyAlignment="1">
      <alignment horizontal="center" vertical="center"/>
    </xf>
    <xf numFmtId="0" fontId="87" fillId="0" borderId="50" xfId="47" applyFont="1" applyBorder="1" applyAlignment="1">
      <alignment horizontal="left" vertical="center"/>
    </xf>
    <xf numFmtId="0" fontId="87" fillId="0" borderId="40" xfId="47" applyFont="1" applyBorder="1" applyAlignment="1">
      <alignment horizontal="left" vertical="center"/>
    </xf>
    <xf numFmtId="0" fontId="87" fillId="0" borderId="33" xfId="47" applyFont="1" applyBorder="1" applyAlignment="1">
      <alignment horizontal="left" vertical="center"/>
    </xf>
    <xf numFmtId="0" fontId="87" fillId="0" borderId="52" xfId="47" applyFont="1" applyBorder="1" applyAlignment="1">
      <alignment horizontal="left" vertical="center"/>
    </xf>
    <xf numFmtId="0" fontId="87" fillId="0" borderId="43" xfId="47" applyFont="1" applyBorder="1" applyAlignment="1">
      <alignment horizontal="left" vertical="center"/>
    </xf>
    <xf numFmtId="0" fontId="87" fillId="0" borderId="44" xfId="47" applyFont="1" applyBorder="1" applyAlignment="1">
      <alignment horizontal="left" vertical="center"/>
    </xf>
    <xf numFmtId="0" fontId="87" fillId="0" borderId="30" xfId="47" applyFont="1" applyBorder="1" applyAlignment="1">
      <alignment horizontal="left" vertical="center"/>
    </xf>
    <xf numFmtId="0" fontId="87" fillId="0" borderId="89" xfId="47" applyFont="1" applyBorder="1" applyAlignment="1">
      <alignment horizontal="left" vertical="center"/>
    </xf>
    <xf numFmtId="0" fontId="89" fillId="0" borderId="12" xfId="47" applyFont="1" applyBorder="1" applyAlignment="1">
      <alignment horizontal="center"/>
    </xf>
    <xf numFmtId="0" fontId="87" fillId="0" borderId="12" xfId="47" applyFont="1" applyBorder="1" applyAlignment="1">
      <alignment horizontal="center"/>
    </xf>
    <xf numFmtId="0" fontId="112" fillId="0" borderId="0" xfId="57" applyFont="1" applyAlignment="1">
      <alignment horizontal="left" vertical="center" wrapText="1"/>
    </xf>
    <xf numFmtId="0" fontId="58" fillId="39" borderId="190" xfId="51" applyFont="1" applyFill="1" applyBorder="1" applyAlignment="1">
      <alignment horizontal="center" vertical="center"/>
    </xf>
    <xf numFmtId="0" fontId="58" fillId="39" borderId="108" xfId="51" applyFont="1" applyFill="1" applyBorder="1" applyAlignment="1">
      <alignment horizontal="center" vertical="center"/>
    </xf>
    <xf numFmtId="0" fontId="58" fillId="0" borderId="54" xfId="51" applyFont="1" applyBorder="1" applyAlignment="1">
      <alignment horizontal="left" vertical="center"/>
    </xf>
    <xf numFmtId="0" fontId="58" fillId="0" borderId="1" xfId="51" applyFont="1" applyBorder="1" applyAlignment="1">
      <alignment horizontal="left" vertical="center"/>
    </xf>
    <xf numFmtId="0" fontId="58" fillId="0" borderId="8" xfId="51" applyFont="1" applyBorder="1" applyAlignment="1">
      <alignment horizontal="left" vertical="center"/>
    </xf>
    <xf numFmtId="0" fontId="58" fillId="0" borderId="2" xfId="51" applyFont="1" applyBorder="1" applyAlignment="1">
      <alignment horizontal="left" vertical="center" wrapText="1"/>
    </xf>
    <xf numFmtId="0" fontId="58" fillId="0" borderId="2" xfId="51" applyFont="1" applyBorder="1" applyAlignment="1">
      <alignment horizontal="left" vertical="center"/>
    </xf>
    <xf numFmtId="0" fontId="58" fillId="0" borderId="0" xfId="51" applyFont="1" applyAlignment="1">
      <alignment horizontal="left" vertical="center" wrapText="1"/>
    </xf>
    <xf numFmtId="0" fontId="58" fillId="0" borderId="11" xfId="59" applyFont="1" applyBorder="1" applyAlignment="1">
      <alignment horizontal="center" vertical="center"/>
    </xf>
    <xf numFmtId="0" fontId="58" fillId="0" borderId="184" xfId="59" applyFont="1" applyBorder="1" applyAlignment="1">
      <alignment horizontal="center" vertical="center"/>
    </xf>
    <xf numFmtId="0" fontId="58" fillId="0" borderId="36" xfId="59" applyFont="1" applyBorder="1" applyAlignment="1">
      <alignment horizontal="left" vertical="center" wrapText="1"/>
    </xf>
    <xf numFmtId="0" fontId="58" fillId="0" borderId="35" xfId="59" applyFont="1" applyBorder="1" applyAlignment="1">
      <alignment horizontal="left" vertical="center" wrapText="1"/>
    </xf>
    <xf numFmtId="0" fontId="58" fillId="0" borderId="34" xfId="59" applyFont="1" applyBorder="1" applyAlignment="1">
      <alignment horizontal="left" vertical="center" wrapText="1"/>
    </xf>
    <xf numFmtId="0" fontId="58" fillId="0" borderId="183" xfId="59" applyNumberFormat="1" applyFont="1" applyBorder="1" applyAlignment="1">
      <alignment horizontal="center" vertical="center" wrapText="1"/>
    </xf>
    <xf numFmtId="0" fontId="58" fillId="0" borderId="189" xfId="59" applyNumberFormat="1" applyFont="1" applyBorder="1" applyAlignment="1">
      <alignment horizontal="center" vertical="center" wrapText="1"/>
    </xf>
    <xf numFmtId="0" fontId="58" fillId="0" borderId="30" xfId="59" applyFont="1" applyBorder="1" applyAlignment="1">
      <alignment horizontal="center" vertical="center" wrapText="1"/>
    </xf>
    <xf numFmtId="0" fontId="58" fillId="0" borderId="29" xfId="59" applyFont="1" applyBorder="1" applyAlignment="1">
      <alignment horizontal="center" vertical="center" wrapText="1"/>
    </xf>
    <xf numFmtId="0" fontId="58" fillId="0" borderId="28" xfId="59" applyFont="1" applyBorder="1" applyAlignment="1">
      <alignment horizontal="center" vertical="center" wrapText="1"/>
    </xf>
    <xf numFmtId="0" fontId="58" fillId="0" borderId="185" xfId="51" applyFont="1" applyBorder="1" applyAlignment="1">
      <alignment horizontal="center" vertical="center"/>
    </xf>
    <xf numFmtId="0" fontId="58" fillId="0" borderId="186" xfId="51" applyFont="1" applyBorder="1" applyAlignment="1">
      <alignment horizontal="center" vertical="center"/>
    </xf>
    <xf numFmtId="0" fontId="58" fillId="0" borderId="187" xfId="51" applyFont="1" applyBorder="1" applyAlignment="1">
      <alignment horizontal="center" vertical="center"/>
    </xf>
    <xf numFmtId="0" fontId="58" fillId="40" borderId="190" xfId="51" applyFont="1" applyFill="1" applyBorder="1" applyAlignment="1">
      <alignment horizontal="center" vertical="center"/>
    </xf>
    <xf numFmtId="0" fontId="58" fillId="40" borderId="191" xfId="51" applyFont="1" applyFill="1" applyBorder="1" applyAlignment="1">
      <alignment horizontal="center" vertical="center"/>
    </xf>
    <xf numFmtId="0" fontId="58" fillId="40" borderId="108" xfId="51" applyFont="1" applyFill="1" applyBorder="1" applyAlignment="1">
      <alignment horizontal="center" vertical="center"/>
    </xf>
    <xf numFmtId="0" fontId="58" fillId="0" borderId="43" xfId="59" applyFont="1" applyBorder="1" applyAlignment="1">
      <alignment horizontal="center" vertical="center"/>
    </xf>
    <xf numFmtId="0" fontId="58" fillId="0" borderId="39" xfId="61" applyFont="1" applyBorder="1" applyAlignment="1">
      <alignment horizontal="center" vertical="center" wrapText="1"/>
    </xf>
    <xf numFmtId="0" fontId="58" fillId="0" borderId="21" xfId="61" applyFont="1" applyBorder="1" applyAlignment="1">
      <alignment horizontal="center" vertical="center" wrapText="1"/>
    </xf>
    <xf numFmtId="0" fontId="58" fillId="0" borderId="20" xfId="61" applyFont="1" applyBorder="1" applyAlignment="1">
      <alignment horizontal="center" vertical="center" wrapText="1"/>
    </xf>
    <xf numFmtId="0" fontId="58" fillId="0" borderId="104" xfId="59" applyNumberFormat="1" applyFont="1" applyBorder="1" applyAlignment="1">
      <alignment horizontal="center" vertical="center" wrapText="1"/>
    </xf>
    <xf numFmtId="0" fontId="58" fillId="0" borderId="40" xfId="59" applyFont="1" applyBorder="1" applyAlignment="1">
      <alignment horizontal="center" vertical="center" wrapText="1"/>
    </xf>
    <xf numFmtId="0" fontId="58" fillId="0" borderId="43" xfId="59" applyFont="1" applyBorder="1" applyAlignment="1">
      <alignment horizontal="center" vertical="center" wrapText="1"/>
    </xf>
    <xf numFmtId="194" fontId="58" fillId="0" borderId="183" xfId="59" applyNumberFormat="1" applyFont="1" applyBorder="1" applyAlignment="1">
      <alignment horizontal="center" vertical="center" wrapText="1"/>
    </xf>
    <xf numFmtId="194" fontId="58" fillId="0" borderId="104" xfId="59" applyNumberFormat="1" applyFont="1" applyBorder="1" applyAlignment="1">
      <alignment horizontal="center" vertical="center" wrapText="1"/>
    </xf>
    <xf numFmtId="0" fontId="58" fillId="0" borderId="100" xfId="51" applyFont="1" applyBorder="1" applyAlignment="1">
      <alignment horizontal="center" vertical="center" textRotation="255"/>
    </xf>
    <xf numFmtId="0" fontId="58" fillId="0" borderId="93" xfId="51" applyFont="1" applyBorder="1" applyAlignment="1">
      <alignment horizontal="center" vertical="center" textRotation="255"/>
    </xf>
    <xf numFmtId="0" fontId="58" fillId="0" borderId="105" xfId="51" applyFont="1" applyBorder="1" applyAlignment="1">
      <alignment horizontal="center" vertical="center" textRotation="255"/>
    </xf>
    <xf numFmtId="0" fontId="58" fillId="0" borderId="101" xfId="59" applyFont="1" applyBorder="1" applyAlignment="1">
      <alignment horizontal="center" vertical="center" wrapText="1"/>
    </xf>
    <xf numFmtId="0" fontId="58" fillId="0" borderId="60" xfId="59" applyFont="1" applyBorder="1" applyAlignment="1">
      <alignment horizontal="left" vertical="center" wrapText="1"/>
    </xf>
    <xf numFmtId="0" fontId="58" fillId="0" borderId="61" xfId="59" applyFont="1" applyBorder="1" applyAlignment="1">
      <alignment horizontal="left" vertical="center" wrapText="1"/>
    </xf>
    <xf numFmtId="0" fontId="58" fillId="0" borderId="188" xfId="59" applyFont="1" applyBorder="1" applyAlignment="1">
      <alignment horizontal="left" vertical="center" wrapText="1"/>
    </xf>
    <xf numFmtId="0" fontId="58" fillId="0" borderId="102" xfId="59" applyNumberFormat="1" applyFont="1" applyBorder="1" applyAlignment="1">
      <alignment horizontal="center" vertical="center" wrapText="1"/>
    </xf>
    <xf numFmtId="0" fontId="58" fillId="0" borderId="11" xfId="51" applyFont="1" applyBorder="1" applyAlignment="1">
      <alignment horizontal="center" vertical="center" wrapText="1"/>
    </xf>
    <xf numFmtId="0" fontId="58" fillId="0" borderId="184" xfId="51" applyFont="1" applyBorder="1" applyAlignment="1">
      <alignment horizontal="center" vertical="center" wrapText="1"/>
    </xf>
    <xf numFmtId="0" fontId="58" fillId="39" borderId="182" xfId="51" applyFont="1" applyFill="1" applyBorder="1" applyAlignment="1">
      <alignment horizontal="center" vertical="center"/>
    </xf>
    <xf numFmtId="0" fontId="58" fillId="39" borderId="25" xfId="51" applyFont="1" applyFill="1" applyBorder="1" applyAlignment="1">
      <alignment horizontal="center" vertical="center"/>
    </xf>
    <xf numFmtId="0" fontId="58" fillId="39" borderId="181" xfId="51" applyFont="1" applyFill="1" applyBorder="1" applyAlignment="1">
      <alignment horizontal="center" vertical="center"/>
    </xf>
    <xf numFmtId="0" fontId="58" fillId="39" borderId="15" xfId="51" applyFont="1" applyFill="1" applyBorder="1" applyAlignment="1">
      <alignment horizontal="center" vertical="center"/>
    </xf>
    <xf numFmtId="0" fontId="58" fillId="39" borderId="26" xfId="51" applyFont="1" applyFill="1" applyBorder="1" applyAlignment="1">
      <alignment horizontal="center" vertical="center"/>
    </xf>
    <xf numFmtId="0" fontId="58" fillId="39" borderId="13" xfId="51" applyFont="1" applyFill="1" applyBorder="1" applyAlignment="1">
      <alignment horizontal="center" vertical="center"/>
    </xf>
    <xf numFmtId="0" fontId="58" fillId="39" borderId="16" xfId="51" applyFont="1" applyFill="1" applyBorder="1" applyAlignment="1">
      <alignment horizontal="center" vertical="center"/>
    </xf>
    <xf numFmtId="0" fontId="58" fillId="39" borderId="12" xfId="51" applyFont="1" applyFill="1" applyBorder="1" applyAlignment="1">
      <alignment horizontal="center" vertical="center"/>
    </xf>
    <xf numFmtId="0" fontId="58" fillId="39" borderId="183" xfId="51" applyFont="1" applyFill="1" applyBorder="1" applyAlignment="1">
      <alignment horizontal="center" vertical="center" wrapText="1"/>
    </xf>
    <xf numFmtId="0" fontId="58" fillId="39" borderId="104" xfId="51" applyFont="1" applyFill="1" applyBorder="1" applyAlignment="1">
      <alignment horizontal="center" vertical="center" wrapText="1"/>
    </xf>
    <xf numFmtId="0" fontId="58" fillId="0" borderId="91" xfId="51" applyFont="1" applyBorder="1" applyAlignment="1">
      <alignment horizontal="center" vertical="center" textRotation="255"/>
    </xf>
    <xf numFmtId="0" fontId="58" fillId="0" borderId="39" xfId="59" applyFont="1" applyBorder="1" applyAlignment="1">
      <alignment horizontal="left" vertical="center" wrapText="1"/>
    </xf>
    <xf numFmtId="0" fontId="58" fillId="0" borderId="21" xfId="59" applyFont="1" applyBorder="1" applyAlignment="1">
      <alignment horizontal="left" vertical="center" wrapText="1"/>
    </xf>
    <xf numFmtId="0" fontId="58" fillId="0" borderId="20" xfId="59" applyFont="1" applyBorder="1" applyAlignment="1">
      <alignment horizontal="left" vertical="center" wrapText="1"/>
    </xf>
    <xf numFmtId="0" fontId="58" fillId="0" borderId="40" xfId="59" applyFont="1" applyBorder="1" applyAlignment="1">
      <alignment horizontal="center" vertical="center"/>
    </xf>
    <xf numFmtId="0" fontId="58" fillId="39" borderId="180" xfId="51" applyFont="1" applyFill="1" applyBorder="1" applyAlignment="1">
      <alignment horizontal="center" vertical="center" wrapText="1"/>
    </xf>
    <xf numFmtId="0" fontId="58" fillId="39" borderId="20" xfId="51" applyFont="1" applyFill="1" applyBorder="1" applyAlignment="1">
      <alignment horizontal="center" vertical="center"/>
    </xf>
    <xf numFmtId="0" fontId="58" fillId="0" borderId="39" xfId="51" applyFont="1" applyBorder="1" applyAlignment="1">
      <alignment horizontal="left" vertical="center"/>
    </xf>
    <xf numFmtId="0" fontId="58" fillId="0" borderId="21" xfId="51" applyFont="1" applyBorder="1" applyAlignment="1">
      <alignment horizontal="left" vertical="center"/>
    </xf>
    <xf numFmtId="0" fontId="58" fillId="0" borderId="51" xfId="51" applyFont="1" applyBorder="1" applyAlignment="1">
      <alignment horizontal="left" vertical="center"/>
    </xf>
    <xf numFmtId="0" fontId="58" fillId="39" borderId="181" xfId="51" applyFont="1" applyFill="1" applyBorder="1" applyAlignment="1">
      <alignment horizontal="center" vertical="center" wrapText="1"/>
    </xf>
    <xf numFmtId="0" fontId="58" fillId="39" borderId="15" xfId="51" applyFont="1" applyFill="1" applyBorder="1" applyAlignment="1">
      <alignment horizontal="center" vertical="center" wrapText="1"/>
    </xf>
    <xf numFmtId="0" fontId="58" fillId="0" borderId="16" xfId="51" applyFont="1" applyBorder="1" applyAlignment="1">
      <alignment horizontal="left" vertical="center"/>
    </xf>
    <xf numFmtId="0" fontId="58" fillId="0" borderId="12" xfId="51" applyFont="1" applyBorder="1" applyAlignment="1">
      <alignment horizontal="left" vertical="center"/>
    </xf>
    <xf numFmtId="0" fontId="58" fillId="0" borderId="145" xfId="51" applyFont="1" applyBorder="1" applyAlignment="1">
      <alignment horizontal="left" vertical="center"/>
    </xf>
    <xf numFmtId="0" fontId="58" fillId="39" borderId="136" xfId="51" applyFont="1" applyFill="1" applyBorder="1" applyAlignment="1">
      <alignment horizontal="center" vertical="center"/>
    </xf>
    <xf numFmtId="0" fontId="58" fillId="39" borderId="22" xfId="51" applyFont="1" applyFill="1" applyBorder="1" applyAlignment="1">
      <alignment horizontal="center" vertical="center"/>
    </xf>
    <xf numFmtId="0" fontId="58" fillId="0" borderId="10" xfId="51" applyFont="1" applyBorder="1" applyAlignment="1">
      <alignment horizontal="center" vertical="center"/>
    </xf>
    <xf numFmtId="0" fontId="58" fillId="0" borderId="23" xfId="51" applyFont="1" applyBorder="1" applyAlignment="1">
      <alignment horizontal="center" vertical="center"/>
    </xf>
    <xf numFmtId="0" fontId="58" fillId="0" borderId="132" xfId="51" applyFont="1" applyBorder="1" applyAlignment="1">
      <alignment horizontal="center" vertical="center"/>
    </xf>
    <xf numFmtId="0" fontId="60" fillId="0" borderId="0" xfId="51" applyFont="1" applyAlignment="1">
      <alignment horizontal="center" vertical="center"/>
    </xf>
    <xf numFmtId="0" fontId="58" fillId="0" borderId="1" xfId="51" applyFont="1" applyBorder="1" applyAlignment="1">
      <alignment horizontal="center" vertical="center"/>
    </xf>
    <xf numFmtId="0" fontId="58" fillId="39" borderId="135" xfId="51" applyFont="1" applyFill="1" applyBorder="1" applyAlignment="1">
      <alignment horizontal="center" vertical="center"/>
    </xf>
    <xf numFmtId="0" fontId="58" fillId="39" borderId="113" xfId="51" applyFont="1" applyFill="1" applyBorder="1" applyAlignment="1">
      <alignment horizontal="center" vertical="center"/>
    </xf>
    <xf numFmtId="0" fontId="58" fillId="0" borderId="178" xfId="51" applyFont="1" applyBorder="1" applyAlignment="1">
      <alignment horizontal="left" vertical="center" shrinkToFit="1"/>
    </xf>
    <xf numFmtId="0" fontId="58" fillId="0" borderId="113" xfId="51" applyFont="1" applyBorder="1" applyAlignment="1">
      <alignment horizontal="left" vertical="center" shrinkToFit="1"/>
    </xf>
    <xf numFmtId="201" fontId="58" fillId="0" borderId="178" xfId="51" applyNumberFormat="1" applyFont="1" applyBorder="1" applyAlignment="1">
      <alignment horizontal="center" vertical="center"/>
    </xf>
    <xf numFmtId="201" fontId="58" fillId="0" borderId="179" xfId="51" applyNumberFormat="1" applyFont="1" applyBorder="1" applyAlignment="1">
      <alignment horizontal="center" vertical="center"/>
    </xf>
    <xf numFmtId="201" fontId="58" fillId="0" borderId="139" xfId="51" applyNumberFormat="1" applyFont="1" applyBorder="1" applyAlignment="1">
      <alignment horizontal="center" vertical="center"/>
    </xf>
    <xf numFmtId="0" fontId="58" fillId="0" borderId="10" xfId="51" applyFont="1" applyBorder="1" applyAlignment="1">
      <alignment horizontal="left" vertical="center" wrapText="1"/>
    </xf>
    <xf numFmtId="0" fontId="58" fillId="0" borderId="23" xfId="51" applyFont="1" applyBorder="1" applyAlignment="1">
      <alignment horizontal="left" vertical="center" wrapText="1"/>
    </xf>
    <xf numFmtId="0" fontId="58" fillId="0" borderId="132" xfId="51" applyFont="1" applyBorder="1" applyAlignment="1">
      <alignment horizontal="left" vertical="center" wrapText="1"/>
    </xf>
    <xf numFmtId="0" fontId="91" fillId="0" borderId="10" xfId="48" applyFont="1" applyBorder="1" applyAlignment="1">
      <alignment horizontal="center"/>
    </xf>
    <xf numFmtId="0" fontId="91" fillId="0" borderId="23" xfId="48" applyFont="1" applyBorder="1" applyAlignment="1">
      <alignment horizontal="center"/>
    </xf>
    <xf numFmtId="185" fontId="92" fillId="0" borderId="9" xfId="48" applyNumberFormat="1" applyFont="1" applyFill="1" applyBorder="1" applyAlignment="1">
      <alignment horizontal="center"/>
    </xf>
    <xf numFmtId="0" fontId="92" fillId="39" borderId="11" xfId="48" applyFont="1" applyFill="1" applyBorder="1" applyAlignment="1">
      <alignment horizontal="center" vertical="center"/>
    </xf>
    <xf numFmtId="0" fontId="92" fillId="39" borderId="106" xfId="48" applyFont="1" applyFill="1" applyBorder="1" applyAlignment="1">
      <alignment horizontal="center" vertical="center"/>
    </xf>
    <xf numFmtId="0" fontId="92" fillId="0" borderId="12" xfId="48" applyFont="1" applyBorder="1" applyAlignment="1">
      <alignment horizontal="distributed" vertical="center"/>
    </xf>
    <xf numFmtId="0" fontId="92" fillId="0" borderId="0" xfId="48" applyFont="1" applyAlignment="1">
      <alignment horizontal="left" vertical="center"/>
    </xf>
    <xf numFmtId="0" fontId="92" fillId="0" borderId="12" xfId="48" applyFont="1" applyBorder="1" applyAlignment="1">
      <alignment horizontal="left" vertical="center"/>
    </xf>
    <xf numFmtId="0" fontId="92" fillId="0" borderId="0" xfId="64" applyFont="1" applyBorder="1" applyAlignment="1">
      <alignment vertical="center" shrinkToFit="1"/>
    </xf>
    <xf numFmtId="0" fontId="87" fillId="0" borderId="0" xfId="64" applyFont="1" applyAlignment="1">
      <alignment horizontal="center" vertical="center"/>
    </xf>
    <xf numFmtId="0" fontId="92" fillId="0" borderId="0" xfId="48" applyFont="1" applyBorder="1" applyAlignment="1">
      <alignment horizontal="distributed" vertical="center"/>
    </xf>
    <xf numFmtId="0" fontId="92" fillId="0" borderId="0" xfId="48" applyFont="1" applyBorder="1" applyAlignment="1">
      <alignment horizontal="left" vertical="center"/>
    </xf>
    <xf numFmtId="185" fontId="92" fillId="0" borderId="9" xfId="48" applyNumberFormat="1" applyFont="1" applyFill="1" applyBorder="1" applyAlignment="1">
      <alignment horizontal="center" vertical="center"/>
    </xf>
    <xf numFmtId="0" fontId="91" fillId="0" borderId="10" xfId="48" applyFont="1" applyBorder="1" applyAlignment="1">
      <alignment horizontal="center" vertical="center"/>
    </xf>
    <xf numFmtId="0" fontId="91" fillId="0" borderId="23" xfId="48" applyFont="1" applyBorder="1" applyAlignment="1">
      <alignment horizontal="center" vertical="center"/>
    </xf>
    <xf numFmtId="0" fontId="92" fillId="39" borderId="26" xfId="48" applyFont="1" applyFill="1" applyBorder="1" applyAlignment="1">
      <alignment horizontal="center" vertical="center"/>
    </xf>
    <xf numFmtId="0" fontId="92" fillId="39" borderId="54" xfId="48" applyFont="1" applyFill="1" applyBorder="1" applyAlignment="1">
      <alignment horizontal="center" vertical="center"/>
    </xf>
    <xf numFmtId="0" fontId="107" fillId="0" borderId="0" xfId="64" applyFont="1" applyBorder="1" applyAlignment="1">
      <alignment vertical="center" shrinkToFit="1"/>
    </xf>
    <xf numFmtId="0" fontId="107" fillId="0" borderId="0" xfId="64" applyFont="1" applyBorder="1" applyAlignment="1">
      <alignment horizontal="left" vertical="center"/>
    </xf>
    <xf numFmtId="0" fontId="107" fillId="0" borderId="0" xfId="48" applyFont="1" applyBorder="1" applyAlignment="1">
      <alignment horizontal="distributed" vertical="center"/>
    </xf>
    <xf numFmtId="0" fontId="107" fillId="0" borderId="0" xfId="48" applyFont="1" applyAlignment="1">
      <alignment horizontal="left" vertical="center"/>
    </xf>
    <xf numFmtId="0" fontId="107" fillId="0" borderId="12" xfId="48" applyFont="1" applyBorder="1" applyAlignment="1">
      <alignment horizontal="left" vertical="center"/>
    </xf>
    <xf numFmtId="0" fontId="8" fillId="6" borderId="190" xfId="50" applyFont="1" applyFill="1" applyBorder="1" applyAlignment="1">
      <alignment horizontal="center" vertical="center"/>
    </xf>
    <xf numFmtId="0" fontId="8" fillId="6" borderId="191" xfId="50" applyFont="1" applyFill="1" applyBorder="1" applyAlignment="1">
      <alignment horizontal="center" vertical="center"/>
    </xf>
    <xf numFmtId="0" fontId="8" fillId="6" borderId="108" xfId="50" applyFont="1" applyFill="1" applyBorder="1" applyAlignment="1">
      <alignment horizontal="center" vertical="center"/>
    </xf>
    <xf numFmtId="0" fontId="8" fillId="0" borderId="193" xfId="50" applyFont="1" applyFill="1" applyBorder="1" applyAlignment="1">
      <alignment horizontal="center" vertical="center"/>
    </xf>
    <xf numFmtId="0" fontId="8" fillId="0" borderId="194" xfId="50" applyFont="1" applyFill="1" applyBorder="1" applyAlignment="1">
      <alignment horizontal="center" vertical="center"/>
    </xf>
    <xf numFmtId="0" fontId="8" fillId="0" borderId="195" xfId="50" applyFont="1" applyBorder="1" applyAlignment="1">
      <alignment horizontal="left" vertical="center"/>
    </xf>
    <xf numFmtId="0" fontId="8" fillId="0" borderId="196" xfId="50" applyFont="1" applyBorder="1" applyAlignment="1">
      <alignment horizontal="left" vertical="center"/>
    </xf>
    <xf numFmtId="0" fontId="8" fillId="0" borderId="197" xfId="50" applyFont="1" applyBorder="1" applyAlignment="1">
      <alignment horizontal="left" vertical="center"/>
    </xf>
    <xf numFmtId="0" fontId="8" fillId="0" borderId="10" xfId="60" applyFont="1" applyFill="1" applyBorder="1" applyAlignment="1">
      <alignment horizontal="left" vertical="center" wrapText="1"/>
    </xf>
    <xf numFmtId="0" fontId="8" fillId="0" borderId="23" xfId="60" applyFont="1" applyFill="1" applyBorder="1" applyAlignment="1">
      <alignment horizontal="left" vertical="center" wrapText="1"/>
    </xf>
    <xf numFmtId="0" fontId="8" fillId="0" borderId="22" xfId="60" applyFont="1" applyFill="1" applyBorder="1" applyAlignment="1">
      <alignment horizontal="left" vertical="center" wrapText="1"/>
    </xf>
    <xf numFmtId="0" fontId="8" fillId="0" borderId="26" xfId="50" applyFont="1" applyBorder="1" applyAlignment="1">
      <alignment horizontal="left" vertical="center" wrapText="1"/>
    </xf>
    <xf numFmtId="0" fontId="8" fillId="0" borderId="13" xfId="50" applyFont="1" applyBorder="1" applyAlignment="1">
      <alignment horizontal="left" vertical="center"/>
    </xf>
    <xf numFmtId="0" fontId="8" fillId="0" borderId="25" xfId="50" applyFont="1" applyBorder="1" applyAlignment="1">
      <alignment horizontal="left" vertical="center"/>
    </xf>
    <xf numFmtId="0" fontId="8" fillId="0" borderId="185" xfId="50" applyFont="1" applyBorder="1" applyAlignment="1">
      <alignment horizontal="center" vertical="center"/>
    </xf>
    <xf numFmtId="0" fontId="8" fillId="0" borderId="186" xfId="50" applyFont="1" applyBorder="1" applyAlignment="1">
      <alignment horizontal="center" vertical="center"/>
    </xf>
    <xf numFmtId="0" fontId="8" fillId="0" borderId="187" xfId="50" applyFont="1" applyBorder="1" applyAlignment="1">
      <alignment horizontal="center" vertical="center"/>
    </xf>
    <xf numFmtId="0" fontId="8" fillId="0" borderId="10" xfId="50" applyFont="1" applyBorder="1" applyAlignment="1">
      <alignment horizontal="left" vertical="center"/>
    </xf>
    <xf numFmtId="0" fontId="8" fillId="0" borderId="23" xfId="50" applyFont="1" applyBorder="1" applyAlignment="1">
      <alignment horizontal="left" vertical="center"/>
    </xf>
    <xf numFmtId="0" fontId="8" fillId="0" borderId="22" xfId="50" applyFont="1" applyBorder="1" applyAlignment="1">
      <alignment horizontal="left" vertical="center"/>
    </xf>
    <xf numFmtId="0" fontId="8" fillId="0" borderId="24" xfId="50" applyFont="1" applyBorder="1" applyAlignment="1">
      <alignment horizontal="left" vertical="center" wrapText="1"/>
    </xf>
    <xf numFmtId="0" fontId="8" fillId="0" borderId="0" xfId="50" applyFont="1" applyBorder="1" applyAlignment="1">
      <alignment horizontal="left" vertical="center"/>
    </xf>
    <xf numFmtId="0" fontId="8" fillId="0" borderId="14" xfId="50" applyFont="1" applyBorder="1" applyAlignment="1">
      <alignment horizontal="left" vertical="center"/>
    </xf>
    <xf numFmtId="0" fontId="8" fillId="0" borderId="4" xfId="50" applyFont="1" applyBorder="1" applyAlignment="1">
      <alignment horizontal="center" vertical="center" textRotation="255"/>
    </xf>
    <xf numFmtId="0" fontId="8" fillId="0" borderId="3" xfId="50" applyFont="1" applyBorder="1" applyAlignment="1">
      <alignment horizontal="center" vertical="center" textRotation="255"/>
    </xf>
    <xf numFmtId="0" fontId="8" fillId="0" borderId="93" xfId="50" applyFont="1" applyBorder="1" applyAlignment="1">
      <alignment horizontal="center" vertical="center" textRotation="255"/>
    </xf>
    <xf numFmtId="0" fontId="8" fillId="0" borderId="105" xfId="50" applyFont="1" applyBorder="1" applyAlignment="1">
      <alignment horizontal="center" vertical="center" textRotation="255"/>
    </xf>
    <xf numFmtId="0" fontId="8" fillId="0" borderId="12" xfId="58" applyFont="1" applyBorder="1" applyAlignment="1">
      <alignment horizontal="left" vertical="center" wrapText="1"/>
    </xf>
    <xf numFmtId="0" fontId="8" fillId="0" borderId="15" xfId="58" applyFont="1" applyBorder="1" applyAlignment="1">
      <alignment horizontal="left" vertical="center" wrapText="1"/>
    </xf>
    <xf numFmtId="0" fontId="0" fillId="10" borderId="146" xfId="0" applyFont="1" applyFill="1" applyBorder="1" applyAlignment="1">
      <alignment horizontal="center" vertical="center"/>
    </xf>
    <xf numFmtId="0" fontId="0" fillId="10" borderId="192" xfId="0" applyFont="1" applyFill="1" applyBorder="1" applyAlignment="1">
      <alignment horizontal="center" vertical="center"/>
    </xf>
    <xf numFmtId="0" fontId="80" fillId="41" borderId="236" xfId="0" applyFont="1" applyFill="1" applyBorder="1" applyAlignment="1">
      <alignment horizontal="center" vertical="center"/>
    </xf>
    <xf numFmtId="0" fontId="80" fillId="41" borderId="233" xfId="0" applyFont="1" applyFill="1" applyBorder="1" applyAlignment="1">
      <alignment horizontal="center" vertical="center"/>
    </xf>
    <xf numFmtId="0" fontId="80" fillId="41" borderId="237" xfId="0" applyFont="1" applyFill="1" applyBorder="1" applyAlignment="1">
      <alignment horizontal="center" vertical="center"/>
    </xf>
    <xf numFmtId="0" fontId="80" fillId="41" borderId="234" xfId="0" applyFont="1" applyFill="1" applyBorder="1" applyAlignment="1">
      <alignment horizontal="center" vertical="center"/>
    </xf>
    <xf numFmtId="0" fontId="8" fillId="0" borderId="182" xfId="50" applyFont="1" applyBorder="1" applyAlignment="1">
      <alignment horizontal="center" vertical="center" textRotation="255"/>
    </xf>
    <xf numFmtId="0" fontId="8" fillId="0" borderId="23" xfId="58" applyFont="1" applyBorder="1" applyAlignment="1">
      <alignment horizontal="left" vertical="center" wrapText="1"/>
    </xf>
    <xf numFmtId="0" fontId="8" fillId="0" borderId="22" xfId="58" applyFont="1" applyBorder="1" applyAlignment="1">
      <alignment horizontal="left" vertical="center" wrapText="1"/>
    </xf>
    <xf numFmtId="0" fontId="8" fillId="0" borderId="10" xfId="58" applyFont="1" applyBorder="1" applyAlignment="1">
      <alignment horizontal="left" vertical="center" wrapText="1"/>
    </xf>
    <xf numFmtId="0" fontId="8" fillId="36" borderId="182" xfId="50" applyFont="1" applyFill="1" applyBorder="1" applyAlignment="1">
      <alignment horizontal="center" vertical="center"/>
    </xf>
    <xf numFmtId="0" fontId="8" fillId="36" borderId="25" xfId="50" applyFont="1" applyFill="1" applyBorder="1" applyAlignment="1">
      <alignment horizontal="center" vertical="center"/>
    </xf>
    <xf numFmtId="0" fontId="8" fillId="36" borderId="181" xfId="50" applyFont="1" applyFill="1" applyBorder="1" applyAlignment="1">
      <alignment horizontal="center" vertical="center"/>
    </xf>
    <xf numFmtId="0" fontId="8" fillId="36" borderId="15" xfId="50" applyFont="1" applyFill="1" applyBorder="1" applyAlignment="1">
      <alignment horizontal="center" vertical="center"/>
    </xf>
    <xf numFmtId="0" fontId="8" fillId="36" borderId="26" xfId="50" applyFont="1" applyFill="1" applyBorder="1" applyAlignment="1">
      <alignment horizontal="center" vertical="center"/>
    </xf>
    <xf numFmtId="0" fontId="8" fillId="36" borderId="13" xfId="50" applyFont="1" applyFill="1" applyBorder="1" applyAlignment="1">
      <alignment horizontal="center" vertical="center"/>
    </xf>
    <xf numFmtId="0" fontId="8" fillId="36" borderId="16" xfId="50" applyFont="1" applyFill="1" applyBorder="1" applyAlignment="1">
      <alignment horizontal="center" vertical="center"/>
    </xf>
    <xf numFmtId="0" fontId="8" fillId="36" borderId="12" xfId="50" applyFont="1" applyFill="1" applyBorder="1" applyAlignment="1">
      <alignment horizontal="center" vertical="center"/>
    </xf>
    <xf numFmtId="0" fontId="8" fillId="36" borderId="11" xfId="50" applyFont="1" applyFill="1" applyBorder="1" applyAlignment="1">
      <alignment horizontal="center" vertical="center" wrapText="1"/>
    </xf>
    <xf numFmtId="0" fontId="8" fillId="36" borderId="43" xfId="50" applyFont="1" applyFill="1" applyBorder="1" applyAlignment="1">
      <alignment horizontal="center" vertical="center"/>
    </xf>
    <xf numFmtId="205" fontId="8" fillId="36" borderId="150" xfId="50" applyNumberFormat="1" applyFont="1" applyFill="1" applyBorder="1" applyAlignment="1">
      <alignment horizontal="center" vertical="center" wrapText="1"/>
    </xf>
    <xf numFmtId="205" fontId="8" fillId="36" borderId="145" xfId="50" applyNumberFormat="1" applyFont="1" applyFill="1" applyBorder="1" applyAlignment="1">
      <alignment horizontal="center" vertical="center" wrapText="1"/>
    </xf>
    <xf numFmtId="0" fontId="80" fillId="41" borderId="235" xfId="0" applyFont="1" applyFill="1" applyBorder="1" applyAlignment="1">
      <alignment horizontal="center" vertical="center" wrapText="1"/>
    </xf>
    <xf numFmtId="0" fontId="80" fillId="41" borderId="232" xfId="0" applyFont="1" applyFill="1" applyBorder="1" applyAlignment="1">
      <alignment horizontal="center" vertical="center"/>
    </xf>
    <xf numFmtId="0" fontId="8" fillId="36" borderId="180" xfId="50" applyFont="1" applyFill="1" applyBorder="1" applyAlignment="1">
      <alignment horizontal="center" vertical="center" wrapText="1"/>
    </xf>
    <xf numFmtId="0" fontId="8" fillId="36" borderId="20" xfId="50" applyFont="1" applyFill="1" applyBorder="1" applyAlignment="1">
      <alignment horizontal="center" vertical="center"/>
    </xf>
    <xf numFmtId="0" fontId="8" fillId="0" borderId="39" xfId="50" applyFont="1" applyBorder="1" applyAlignment="1">
      <alignment horizontal="left" vertical="center" wrapText="1"/>
    </xf>
    <xf numFmtId="0" fontId="8" fillId="0" borderId="21" xfId="50" applyFont="1" applyBorder="1" applyAlignment="1">
      <alignment horizontal="left" vertical="center" wrapText="1"/>
    </xf>
    <xf numFmtId="0" fontId="8" fillId="0" borderId="51" xfId="50" applyFont="1" applyBorder="1" applyAlignment="1">
      <alignment horizontal="left" vertical="center" wrapText="1"/>
    </xf>
    <xf numFmtId="0" fontId="8" fillId="36" borderId="181" xfId="50" applyFont="1" applyFill="1" applyBorder="1" applyAlignment="1">
      <alignment horizontal="center" vertical="center" wrapText="1"/>
    </xf>
    <xf numFmtId="0" fontId="8" fillId="36" borderId="15" xfId="50" applyFont="1" applyFill="1" applyBorder="1" applyAlignment="1">
      <alignment horizontal="center" vertical="center" wrapText="1"/>
    </xf>
    <xf numFmtId="0" fontId="8" fillId="0" borderId="16" xfId="50" applyFont="1" applyBorder="1" applyAlignment="1">
      <alignment horizontal="left" vertical="center"/>
    </xf>
    <xf numFmtId="0" fontId="8" fillId="0" borderId="12" xfId="50" applyFont="1" applyBorder="1" applyAlignment="1">
      <alignment horizontal="left" vertical="center"/>
    </xf>
    <xf numFmtId="0" fontId="8" fillId="0" borderId="145" xfId="50" applyFont="1" applyBorder="1" applyAlignment="1">
      <alignment horizontal="left" vertical="center"/>
    </xf>
    <xf numFmtId="0" fontId="8" fillId="36" borderId="136" xfId="50" applyFont="1" applyFill="1" applyBorder="1" applyAlignment="1">
      <alignment horizontal="center" vertical="center"/>
    </xf>
    <xf numFmtId="0" fontId="8" fillId="36" borderId="22" xfId="50" applyFont="1" applyFill="1" applyBorder="1" applyAlignment="1">
      <alignment horizontal="center" vertical="center"/>
    </xf>
    <xf numFmtId="0" fontId="8" fillId="0" borderId="132" xfId="50" applyFont="1" applyBorder="1" applyAlignment="1">
      <alignment horizontal="left" vertical="center"/>
    </xf>
    <xf numFmtId="0" fontId="11" fillId="0" borderId="0" xfId="50" applyFont="1" applyAlignment="1">
      <alignment horizontal="center" vertical="center" wrapText="1"/>
    </xf>
    <xf numFmtId="0" fontId="11" fillId="0" borderId="0" xfId="50" applyFont="1" applyAlignment="1">
      <alignment horizontal="center" vertical="center"/>
    </xf>
    <xf numFmtId="0" fontId="8" fillId="0" borderId="1" xfId="50" applyFont="1" applyBorder="1" applyAlignment="1">
      <alignment horizontal="center" vertical="center"/>
    </xf>
    <xf numFmtId="0" fontId="8" fillId="36" borderId="135" xfId="50" applyFont="1" applyFill="1" applyBorder="1" applyAlignment="1">
      <alignment horizontal="center" vertical="center"/>
    </xf>
    <xf numFmtId="0" fontId="8" fillId="36" borderId="113" xfId="50" applyFont="1" applyFill="1" applyBorder="1" applyAlignment="1">
      <alignment horizontal="center" vertical="center"/>
    </xf>
    <xf numFmtId="0" fontId="8" fillId="0" borderId="27" xfId="50" applyFont="1" applyBorder="1" applyAlignment="1">
      <alignment horizontal="center" vertical="center"/>
    </xf>
    <xf numFmtId="203" fontId="8" fillId="0" borderId="178" xfId="50" applyNumberFormat="1" applyFont="1" applyBorder="1" applyAlignment="1">
      <alignment horizontal="center" vertical="center"/>
    </xf>
    <xf numFmtId="203" fontId="8" fillId="0" borderId="179" xfId="50" applyNumberFormat="1" applyFont="1" applyBorder="1" applyAlignment="1">
      <alignment horizontal="center" vertical="center"/>
    </xf>
    <xf numFmtId="203" fontId="8" fillId="0" borderId="139" xfId="50" applyNumberFormat="1" applyFont="1" applyBorder="1" applyAlignment="1">
      <alignment horizontal="center" vertical="center"/>
    </xf>
    <xf numFmtId="0" fontId="8" fillId="36" borderId="3" xfId="50" applyFont="1" applyFill="1" applyBorder="1" applyAlignment="1">
      <alignment horizontal="center" vertical="center"/>
    </xf>
    <xf numFmtId="0" fontId="8" fillId="36" borderId="14" xfId="50" applyFont="1" applyFill="1" applyBorder="1" applyAlignment="1">
      <alignment horizontal="center" vertical="center"/>
    </xf>
    <xf numFmtId="0" fontId="8" fillId="0" borderId="25" xfId="50" applyFont="1" applyBorder="1" applyAlignment="1">
      <alignment horizontal="center" vertical="center" wrapText="1" shrinkToFit="1"/>
    </xf>
    <xf numFmtId="0" fontId="8" fillId="0" borderId="14" xfId="50" applyFont="1" applyBorder="1" applyAlignment="1">
      <alignment horizontal="center" vertical="center" wrapText="1" shrinkToFit="1"/>
    </xf>
    <xf numFmtId="0" fontId="8" fillId="0" borderId="15" xfId="50" applyFont="1" applyBorder="1" applyAlignment="1">
      <alignment horizontal="center" vertical="center" wrapText="1" shrinkToFit="1"/>
    </xf>
    <xf numFmtId="0" fontId="8" fillId="36" borderId="40" xfId="50" applyFont="1" applyFill="1" applyBorder="1" applyAlignment="1">
      <alignment horizontal="center" vertical="center" wrapText="1"/>
    </xf>
    <xf numFmtId="0" fontId="8" fillId="36" borderId="43" xfId="50" applyFont="1" applyFill="1" applyBorder="1" applyAlignment="1">
      <alignment horizontal="center" vertical="center" wrapText="1"/>
    </xf>
    <xf numFmtId="203" fontId="8" fillId="0" borderId="26" xfId="50" applyNumberFormat="1" applyFont="1" applyBorder="1" applyAlignment="1">
      <alignment horizontal="left" vertical="center" wrapText="1"/>
    </xf>
    <xf numFmtId="203" fontId="8" fillId="0" borderId="13" xfId="50" applyNumberFormat="1" applyFont="1" applyBorder="1" applyAlignment="1">
      <alignment horizontal="left" vertical="center" wrapText="1"/>
    </xf>
    <xf numFmtId="203" fontId="8" fillId="0" borderId="150" xfId="50" applyNumberFormat="1" applyFont="1" applyBorder="1" applyAlignment="1">
      <alignment horizontal="left" vertical="center" wrapText="1"/>
    </xf>
    <xf numFmtId="203" fontId="8" fillId="0" borderId="24" xfId="50" applyNumberFormat="1" applyFont="1" applyBorder="1" applyAlignment="1">
      <alignment horizontal="left" vertical="center" wrapText="1"/>
    </xf>
    <xf numFmtId="203" fontId="8" fillId="0" borderId="0" xfId="50" applyNumberFormat="1" applyFont="1" applyBorder="1" applyAlignment="1">
      <alignment horizontal="left" vertical="center" wrapText="1"/>
    </xf>
    <xf numFmtId="203" fontId="8" fillId="0" borderId="6" xfId="50" applyNumberFormat="1" applyFont="1" applyBorder="1" applyAlignment="1">
      <alignment horizontal="left" vertical="center" wrapText="1"/>
    </xf>
    <xf numFmtId="203" fontId="8" fillId="0" borderId="16" xfId="50" applyNumberFormat="1" applyFont="1" applyBorder="1" applyAlignment="1">
      <alignment horizontal="left" vertical="center" wrapText="1"/>
    </xf>
    <xf numFmtId="203" fontId="8" fillId="0" borderId="12" xfId="50" applyNumberFormat="1" applyFont="1" applyBorder="1" applyAlignment="1">
      <alignment horizontal="left" vertical="center" wrapText="1"/>
    </xf>
    <xf numFmtId="203" fontId="8" fillId="0" borderId="145" xfId="50" applyNumberFormat="1" applyFont="1" applyBorder="1" applyAlignment="1">
      <alignment horizontal="left" vertical="center" wrapText="1"/>
    </xf>
    <xf numFmtId="0" fontId="0" fillId="0" borderId="138" xfId="47" applyFont="1" applyBorder="1" applyAlignment="1">
      <alignment horizontal="center" shrinkToFit="1"/>
    </xf>
    <xf numFmtId="0" fontId="0" fillId="0" borderId="137" xfId="47" applyFont="1" applyBorder="1" applyAlignment="1">
      <alignment horizontal="center" shrinkToFit="1"/>
    </xf>
    <xf numFmtId="0" fontId="0" fillId="0" borderId="134" xfId="47" applyFont="1" applyBorder="1" applyAlignment="1">
      <alignment horizontal="center" shrinkToFit="1"/>
    </xf>
    <xf numFmtId="0" fontId="8" fillId="0" borderId="0" xfId="47" applyFont="1" applyBorder="1" applyAlignment="1">
      <alignment horizontal="center"/>
    </xf>
    <xf numFmtId="185" fontId="39" fillId="0" borderId="0" xfId="47" applyNumberFormat="1" applyFont="1" applyFill="1" applyBorder="1" applyAlignment="1">
      <alignment horizontal="center"/>
    </xf>
    <xf numFmtId="0" fontId="0" fillId="0" borderId="135" xfId="47" applyFont="1" applyBorder="1" applyAlignment="1">
      <alignment horizontal="center" shrinkToFit="1"/>
    </xf>
    <xf numFmtId="0" fontId="0" fillId="0" borderId="179" xfId="47" applyFont="1" applyBorder="1" applyAlignment="1">
      <alignment horizontal="center" shrinkToFit="1"/>
    </xf>
    <xf numFmtId="0" fontId="0" fillId="0" borderId="139" xfId="47" applyFont="1" applyBorder="1" applyAlignment="1">
      <alignment horizontal="center" shrinkToFit="1"/>
    </xf>
    <xf numFmtId="0" fontId="0" fillId="0" borderId="136" xfId="47" applyFont="1" applyBorder="1" applyAlignment="1">
      <alignment horizontal="center" shrinkToFit="1"/>
    </xf>
    <xf numFmtId="0" fontId="0" fillId="0" borderId="23" xfId="47" applyFont="1" applyBorder="1" applyAlignment="1">
      <alignment horizontal="center" shrinkToFit="1"/>
    </xf>
    <xf numFmtId="0" fontId="0" fillId="0" borderId="132" xfId="47" applyFont="1" applyBorder="1" applyAlignment="1">
      <alignment horizontal="center" shrinkToFit="1"/>
    </xf>
    <xf numFmtId="185" fontId="92" fillId="0" borderId="112" xfId="47" applyNumberFormat="1" applyFont="1" applyBorder="1" applyAlignment="1">
      <alignment horizontal="center"/>
    </xf>
    <xf numFmtId="185" fontId="92" fillId="0" borderId="178" xfId="47" applyNumberFormat="1" applyFont="1" applyBorder="1" applyAlignment="1">
      <alignment horizontal="center"/>
    </xf>
    <xf numFmtId="211" fontId="91" fillId="0" borderId="112" xfId="47" applyNumberFormat="1" applyFont="1" applyBorder="1" applyAlignment="1">
      <alignment horizontal="center"/>
    </xf>
    <xf numFmtId="211" fontId="91" fillId="0" borderId="27" xfId="47" applyNumberFormat="1" applyFont="1" applyBorder="1" applyAlignment="1">
      <alignment horizontal="center"/>
    </xf>
    <xf numFmtId="211" fontId="91" fillId="0" borderId="111" xfId="47" applyNumberFormat="1" applyFont="1" applyBorder="1" applyAlignment="1">
      <alignment horizontal="center"/>
    </xf>
    <xf numFmtId="185" fontId="92" fillId="0" borderId="97" xfId="47" applyNumberFormat="1" applyFont="1" applyBorder="1" applyAlignment="1">
      <alignment horizontal="center"/>
    </xf>
    <xf numFmtId="185" fontId="92" fillId="0" borderId="82" xfId="47" applyNumberFormat="1" applyFont="1" applyBorder="1" applyAlignment="1">
      <alignment horizontal="center"/>
    </xf>
    <xf numFmtId="211" fontId="91" fillId="0" borderId="97" xfId="47" applyNumberFormat="1" applyFont="1" applyFill="1" applyBorder="1" applyAlignment="1">
      <alignment horizontal="center"/>
    </xf>
    <xf numFmtId="211" fontId="91" fillId="0" borderId="98" xfId="47" applyNumberFormat="1" applyFont="1" applyFill="1" applyBorder="1" applyAlignment="1">
      <alignment horizontal="center"/>
    </xf>
    <xf numFmtId="211" fontId="91" fillId="0" borderId="99" xfId="47" applyNumberFormat="1" applyFont="1" applyFill="1" applyBorder="1" applyAlignment="1">
      <alignment horizontal="center"/>
    </xf>
    <xf numFmtId="0" fontId="39" fillId="0" borderId="190" xfId="47" applyFont="1" applyBorder="1" applyAlignment="1">
      <alignment horizontal="center"/>
    </xf>
    <xf numFmtId="0" fontId="39" fillId="0" borderId="92" xfId="47" applyFont="1" applyBorder="1" applyAlignment="1">
      <alignment horizontal="center"/>
    </xf>
    <xf numFmtId="212" fontId="91" fillId="0" borderId="191" xfId="47" applyNumberFormat="1" applyFont="1" applyBorder="1" applyAlignment="1">
      <alignment horizontal="center"/>
    </xf>
    <xf numFmtId="212" fontId="91" fillId="0" borderId="92" xfId="47" applyNumberFormat="1" applyFont="1" applyBorder="1" applyAlignment="1">
      <alignment horizontal="center"/>
    </xf>
    <xf numFmtId="0" fontId="39" fillId="0" borderId="138" xfId="47" applyFont="1" applyBorder="1" applyAlignment="1">
      <alignment horizontal="center"/>
    </xf>
    <xf numFmtId="0" fontId="39" fillId="0" borderId="134" xfId="47" applyFont="1" applyBorder="1" applyAlignment="1">
      <alignment horizontal="center"/>
    </xf>
    <xf numFmtId="211" fontId="91" fillId="0" borderId="137" xfId="47" applyNumberFormat="1" applyFont="1" applyBorder="1" applyAlignment="1">
      <alignment horizontal="center"/>
    </xf>
    <xf numFmtId="211" fontId="91" fillId="0" borderId="134" xfId="47" applyNumberFormat="1" applyFont="1" applyBorder="1" applyAlignment="1">
      <alignment horizontal="center"/>
    </xf>
    <xf numFmtId="0" fontId="92" fillId="0" borderId="121" xfId="47" applyFont="1" applyBorder="1" applyAlignment="1">
      <alignment horizontal="center" shrinkToFit="1"/>
    </xf>
    <xf numFmtId="0" fontId="92" fillId="0" borderId="119" xfId="47" applyFont="1" applyBorder="1" applyAlignment="1">
      <alignment horizontal="center" shrinkToFit="1"/>
    </xf>
    <xf numFmtId="185" fontId="92" fillId="0" borderId="117" xfId="47" applyNumberFormat="1" applyFont="1" applyBorder="1" applyAlignment="1">
      <alignment horizontal="center"/>
    </xf>
    <xf numFmtId="185" fontId="92" fillId="0" borderId="205" xfId="47" applyNumberFormat="1" applyFont="1" applyBorder="1" applyAlignment="1">
      <alignment horizontal="center"/>
    </xf>
    <xf numFmtId="212" fontId="91" fillId="0" borderId="117" xfId="47" applyNumberFormat="1" applyFont="1" applyFill="1" applyBorder="1" applyAlignment="1">
      <alignment horizontal="center"/>
    </xf>
    <xf numFmtId="212" fontId="91" fillId="0" borderId="118" xfId="47" applyNumberFormat="1" applyFont="1" applyFill="1" applyBorder="1" applyAlignment="1">
      <alignment horizontal="center"/>
    </xf>
    <xf numFmtId="212" fontId="91" fillId="0" borderId="119" xfId="47" applyNumberFormat="1" applyFont="1" applyFill="1" applyBorder="1" applyAlignment="1">
      <alignment horizontal="center"/>
    </xf>
    <xf numFmtId="0" fontId="92" fillId="0" borderId="113" xfId="47" applyFont="1" applyBorder="1" applyAlignment="1">
      <alignment horizontal="center" shrinkToFit="1"/>
    </xf>
    <xf numFmtId="0" fontId="92" fillId="0" borderId="111" xfId="47" applyFont="1" applyBorder="1" applyAlignment="1">
      <alignment horizontal="center" shrinkToFit="1"/>
    </xf>
    <xf numFmtId="211" fontId="91" fillId="0" borderId="179" xfId="47" applyNumberFormat="1" applyFont="1" applyBorder="1" applyAlignment="1">
      <alignment horizontal="center"/>
    </xf>
    <xf numFmtId="211" fontId="91" fillId="0" borderId="139" xfId="47" applyNumberFormat="1" applyFont="1" applyBorder="1" applyAlignment="1">
      <alignment horizontal="center"/>
    </xf>
    <xf numFmtId="0" fontId="39" fillId="0" borderId="0" xfId="47" applyFont="1" applyBorder="1" applyAlignment="1">
      <alignment horizontal="center" vertical="center" shrinkToFit="1"/>
    </xf>
    <xf numFmtId="0" fontId="39" fillId="6" borderId="100" xfId="47" applyFont="1" applyFill="1" applyBorder="1" applyAlignment="1">
      <alignment horizontal="center" vertical="center"/>
    </xf>
    <xf numFmtId="0" fontId="39" fillId="6" borderId="105" xfId="47" applyFont="1" applyFill="1" applyBorder="1" applyAlignment="1">
      <alignment horizontal="center" vertical="center"/>
    </xf>
    <xf numFmtId="0" fontId="39" fillId="6" borderId="102" xfId="47" applyFont="1" applyFill="1" applyBorder="1" applyAlignment="1">
      <alignment horizontal="center" vertical="center"/>
    </xf>
    <xf numFmtId="0" fontId="39" fillId="6" borderId="107" xfId="47" applyFont="1" applyFill="1" applyBorder="1" applyAlignment="1">
      <alignment horizontal="center" vertical="center"/>
    </xf>
    <xf numFmtId="0" fontId="39" fillId="6" borderId="203" xfId="47" applyFont="1" applyFill="1" applyBorder="1" applyAlignment="1">
      <alignment horizontal="center" vertical="center" wrapText="1"/>
    </xf>
    <xf numFmtId="0" fontId="39" fillId="6" borderId="204" xfId="47" applyFont="1" applyFill="1" applyBorder="1" applyAlignment="1">
      <alignment horizontal="center" vertical="center"/>
    </xf>
    <xf numFmtId="206" fontId="0" fillId="0" borderId="0" xfId="63" applyNumberFormat="1" applyFont="1" applyBorder="1" applyAlignment="1">
      <alignment horizontal="left" vertical="center"/>
    </xf>
    <xf numFmtId="0" fontId="92" fillId="0" borderId="0" xfId="47" applyFont="1" applyAlignment="1">
      <alignment horizontal="distributed" vertical="center"/>
    </xf>
    <xf numFmtId="0" fontId="39" fillId="0" borderId="1" xfId="47" applyFont="1" applyBorder="1" applyAlignment="1">
      <alignment horizontal="left" vertical="center"/>
    </xf>
    <xf numFmtId="0" fontId="39" fillId="0" borderId="0" xfId="47" applyFont="1" applyBorder="1" applyAlignment="1">
      <alignment horizontal="left" vertical="center"/>
    </xf>
    <xf numFmtId="0" fontId="0" fillId="0" borderId="70" xfId="47" applyFont="1" applyBorder="1" applyAlignment="1">
      <alignment horizontal="center" vertical="center"/>
    </xf>
    <xf numFmtId="0" fontId="0" fillId="0" borderId="130" xfId="47" applyFont="1" applyBorder="1" applyAlignment="1">
      <alignment horizontal="center" vertical="center"/>
    </xf>
    <xf numFmtId="206" fontId="44" fillId="0" borderId="202" xfId="47" applyNumberFormat="1" applyFont="1" applyBorder="1" applyAlignment="1">
      <alignment horizontal="center" vertical="center"/>
    </xf>
    <xf numFmtId="206" fontId="44" fillId="0" borderId="56" xfId="47" applyNumberFormat="1" applyFont="1" applyBorder="1" applyAlignment="1">
      <alignment horizontal="center" vertical="center"/>
    </xf>
    <xf numFmtId="206" fontId="44" fillId="0" borderId="57" xfId="47" applyNumberFormat="1" applyFont="1" applyBorder="1" applyAlignment="1">
      <alignment horizontal="center" vertical="center"/>
    </xf>
    <xf numFmtId="0" fontId="0" fillId="6" borderId="190" xfId="47" applyFont="1" applyFill="1" applyBorder="1" applyAlignment="1">
      <alignment horizontal="center" vertical="center"/>
    </xf>
    <xf numFmtId="0" fontId="0" fillId="6" borderId="191" xfId="47" applyFont="1" applyFill="1" applyBorder="1" applyAlignment="1">
      <alignment horizontal="center" vertical="center"/>
    </xf>
    <xf numFmtId="0" fontId="0" fillId="6" borderId="92" xfId="47" applyFont="1" applyFill="1" applyBorder="1" applyAlignment="1">
      <alignment horizontal="center" vertical="center"/>
    </xf>
    <xf numFmtId="207" fontId="0" fillId="0" borderId="0" xfId="63" applyNumberFormat="1" applyFont="1" applyBorder="1" applyAlignment="1">
      <alignment horizontal="left" vertical="center"/>
    </xf>
    <xf numFmtId="0" fontId="92" fillId="0" borderId="0" xfId="63" applyFont="1" applyAlignment="1">
      <alignment vertical="center" shrinkToFit="1"/>
    </xf>
    <xf numFmtId="0" fontId="0" fillId="0" borderId="52" xfId="47" applyFont="1" applyBorder="1" applyAlignment="1">
      <alignment horizontal="center" vertical="center"/>
    </xf>
    <xf numFmtId="0" fontId="0" fillId="0" borderId="42" xfId="47" applyFont="1" applyBorder="1" applyAlignment="1">
      <alignment horizontal="center" vertical="center"/>
    </xf>
    <xf numFmtId="206" fontId="44" fillId="0" borderId="199" xfId="47" applyNumberFormat="1" applyFont="1" applyBorder="1" applyAlignment="1">
      <alignment horizontal="center" vertical="center"/>
    </xf>
    <xf numFmtId="206" fontId="44" fillId="0" borderId="32" xfId="47" applyNumberFormat="1" applyFont="1" applyBorder="1" applyAlignment="1">
      <alignment horizontal="center" vertical="center"/>
    </xf>
    <xf numFmtId="206" fontId="44" fillId="0" borderId="53" xfId="47" applyNumberFormat="1" applyFont="1" applyBorder="1" applyAlignment="1">
      <alignment horizontal="center" vertical="center"/>
    </xf>
    <xf numFmtId="0" fontId="0" fillId="0" borderId="89" xfId="47" applyFont="1" applyBorder="1" applyAlignment="1">
      <alignment horizontal="center" vertical="center"/>
    </xf>
    <xf numFmtId="0" fontId="0" fillId="0" borderId="44" xfId="47" applyFont="1" applyBorder="1" applyAlignment="1">
      <alignment horizontal="center" vertical="center"/>
    </xf>
    <xf numFmtId="206" fontId="44" fillId="0" borderId="200" xfId="47" applyNumberFormat="1" applyFont="1" applyBorder="1" applyAlignment="1">
      <alignment horizontal="center" vertical="center"/>
    </xf>
    <xf numFmtId="206" fontId="44" fillId="0" borderId="29" xfId="47" applyNumberFormat="1" applyFont="1" applyBorder="1" applyAlignment="1">
      <alignment horizontal="center" vertical="center"/>
    </xf>
    <xf numFmtId="206" fontId="44" fillId="0" borderId="90" xfId="47" applyNumberFormat="1" applyFont="1" applyBorder="1" applyAlignment="1">
      <alignment horizontal="center" vertical="center"/>
    </xf>
    <xf numFmtId="0" fontId="0" fillId="0" borderId="50" xfId="47" applyFont="1" applyBorder="1" applyAlignment="1">
      <alignment horizontal="center" vertical="center"/>
    </xf>
    <xf numFmtId="0" fontId="0" fillId="0" borderId="41" xfId="47" applyFont="1" applyBorder="1" applyAlignment="1">
      <alignment horizontal="center" vertical="center"/>
    </xf>
    <xf numFmtId="206" fontId="44" fillId="0" borderId="201" xfId="47" applyNumberFormat="1" applyFont="1" applyBorder="1" applyAlignment="1">
      <alignment horizontal="center" vertical="center"/>
    </xf>
    <xf numFmtId="206" fontId="44" fillId="0" borderId="35" xfId="47" applyNumberFormat="1" applyFont="1" applyBorder="1" applyAlignment="1">
      <alignment horizontal="center" vertical="center"/>
    </xf>
    <xf numFmtId="206" fontId="44" fillId="0" borderId="68" xfId="47" applyNumberFormat="1" applyFont="1" applyBorder="1" applyAlignment="1">
      <alignment horizontal="center" vertical="center"/>
    </xf>
    <xf numFmtId="0" fontId="1" fillId="10" borderId="97" xfId="47" applyFont="1" applyFill="1" applyBorder="1" applyAlignment="1">
      <alignment horizontal="center" vertical="center"/>
    </xf>
    <xf numFmtId="0" fontId="1" fillId="10" borderId="98" xfId="47" applyFont="1" applyFill="1" applyBorder="1" applyAlignment="1">
      <alignment horizontal="center" vertical="center"/>
    </xf>
    <xf numFmtId="0" fontId="1" fillId="10" borderId="190" xfId="47" applyFont="1" applyFill="1" applyBorder="1" applyAlignment="1">
      <alignment horizontal="center" vertical="center"/>
    </xf>
    <xf numFmtId="0" fontId="1" fillId="10" borderId="191" xfId="47" applyFont="1" applyFill="1" applyBorder="1" applyAlignment="1">
      <alignment horizontal="center" vertical="center"/>
    </xf>
    <xf numFmtId="0" fontId="1" fillId="10" borderId="92" xfId="47" applyFont="1" applyFill="1" applyBorder="1" applyAlignment="1">
      <alignment horizontal="center" vertical="center"/>
    </xf>
    <xf numFmtId="0" fontId="0" fillId="0" borderId="122" xfId="47" applyFont="1" applyBorder="1" applyAlignment="1">
      <alignment horizontal="center" vertical="center"/>
    </xf>
    <xf numFmtId="0" fontId="0" fillId="0" borderId="123" xfId="47" applyFont="1" applyBorder="1" applyAlignment="1">
      <alignment horizontal="center" vertical="center"/>
    </xf>
    <xf numFmtId="206" fontId="44" fillId="0" borderId="198" xfId="47" applyNumberFormat="1" applyFont="1" applyBorder="1" applyAlignment="1">
      <alignment horizontal="center" vertical="center"/>
    </xf>
    <xf numFmtId="206" fontId="44" fillId="0" borderId="61" xfId="47" applyNumberFormat="1" applyFont="1" applyBorder="1" applyAlignment="1">
      <alignment horizontal="center" vertical="center"/>
    </xf>
    <xf numFmtId="206" fontId="44" fillId="0" borderId="63" xfId="47" applyNumberFormat="1" applyFont="1" applyBorder="1" applyAlignment="1">
      <alignment horizontal="center" vertical="center"/>
    </xf>
    <xf numFmtId="0" fontId="87" fillId="0" borderId="182" xfId="0" applyFont="1" applyBorder="1" applyAlignment="1">
      <alignment vertical="center"/>
    </xf>
    <xf numFmtId="0" fontId="87" fillId="0" borderId="13" xfId="0" applyFont="1" applyBorder="1" applyAlignment="1">
      <alignment vertical="center"/>
    </xf>
    <xf numFmtId="0" fontId="87" fillId="0" borderId="25" xfId="0" applyFont="1" applyBorder="1" applyAlignment="1">
      <alignment vertical="center"/>
    </xf>
    <xf numFmtId="0" fontId="87" fillId="0" borderId="3" xfId="0" applyFont="1" applyBorder="1" applyAlignment="1">
      <alignment vertical="center"/>
    </xf>
    <xf numFmtId="0" fontId="87" fillId="0" borderId="11" xfId="0" applyFont="1" applyBorder="1" applyAlignment="1">
      <alignment vertical="center"/>
    </xf>
    <xf numFmtId="0" fontId="87" fillId="0" borderId="40" xfId="0" applyFont="1" applyBorder="1" applyAlignment="1">
      <alignment vertical="center"/>
    </xf>
    <xf numFmtId="0" fontId="87" fillId="0" borderId="26" xfId="0" applyFont="1" applyBorder="1" applyAlignment="1">
      <alignment vertical="center"/>
    </xf>
    <xf numFmtId="0" fontId="87" fillId="0" borderId="183" xfId="0" applyFont="1" applyBorder="1" applyAlignment="1">
      <alignment horizontal="center" vertical="center"/>
    </xf>
    <xf numFmtId="0" fontId="87" fillId="0" borderId="189" xfId="0" applyFont="1" applyBorder="1" applyAlignment="1">
      <alignment horizontal="center" vertical="center"/>
    </xf>
    <xf numFmtId="0" fontId="87" fillId="0" borderId="206" xfId="0" applyFont="1" applyBorder="1" applyAlignment="1">
      <alignment horizontal="center" vertical="center"/>
    </xf>
    <xf numFmtId="0" fontId="87" fillId="0" borderId="83" xfId="0" applyFont="1" applyBorder="1" applyAlignment="1">
      <alignment horizontal="center" vertical="center"/>
    </xf>
    <xf numFmtId="0" fontId="87" fillId="0" borderId="81" xfId="0" applyFont="1" applyBorder="1" applyAlignment="1">
      <alignment horizontal="center" vertical="center"/>
    </xf>
    <xf numFmtId="0" fontId="87" fillId="0" borderId="7" xfId="0" applyFont="1" applyBorder="1" applyAlignment="1">
      <alignment horizontal="center" vertical="center"/>
    </xf>
    <xf numFmtId="0" fontId="87" fillId="0" borderId="1" xfId="0" applyFont="1" applyBorder="1" applyAlignment="1">
      <alignment horizontal="center" vertical="center"/>
    </xf>
    <xf numFmtId="0" fontId="87" fillId="0" borderId="55" xfId="0" applyFont="1" applyBorder="1" applyAlignment="1">
      <alignment horizontal="center" vertical="center"/>
    </xf>
    <xf numFmtId="0" fontId="87" fillId="0" borderId="4" xfId="0" applyFont="1" applyBorder="1" applyAlignment="1">
      <alignment vertical="center"/>
    </xf>
    <xf numFmtId="0" fontId="87" fillId="0" borderId="2" xfId="0" applyFont="1" applyBorder="1" applyAlignment="1">
      <alignment vertical="center"/>
    </xf>
    <xf numFmtId="0" fontId="87" fillId="0" borderId="59" xfId="0" applyFont="1" applyBorder="1" applyAlignment="1">
      <alignment vertical="center"/>
    </xf>
    <xf numFmtId="0" fontId="87" fillId="0" borderId="181" xfId="0" applyFont="1" applyBorder="1" applyAlignment="1">
      <alignment vertical="center"/>
    </xf>
    <xf numFmtId="0" fontId="87" fillId="0" borderId="12" xfId="0" applyFont="1" applyBorder="1" applyAlignment="1">
      <alignment vertical="center"/>
    </xf>
    <xf numFmtId="0" fontId="87" fillId="0" borderId="15" xfId="0" applyFont="1" applyBorder="1" applyAlignment="1">
      <alignment vertical="center"/>
    </xf>
    <xf numFmtId="0" fontId="87" fillId="0" borderId="58" xfId="0" applyFont="1" applyBorder="1" applyAlignment="1">
      <alignment vertical="center"/>
    </xf>
    <xf numFmtId="0" fontId="87" fillId="0" borderId="101" xfId="0" applyFont="1" applyBorder="1" applyAlignment="1">
      <alignment vertical="center"/>
    </xf>
    <xf numFmtId="0" fontId="87" fillId="0" borderId="43" xfId="0" applyFont="1" applyBorder="1" applyAlignment="1">
      <alignment vertical="center"/>
    </xf>
    <xf numFmtId="0" fontId="87" fillId="0" borderId="16" xfId="0" applyFont="1" applyBorder="1" applyAlignment="1">
      <alignment vertical="center"/>
    </xf>
    <xf numFmtId="0" fontId="87" fillId="0" borderId="102" xfId="0" applyFont="1" applyBorder="1" applyAlignment="1">
      <alignment horizontal="center" vertical="center"/>
    </xf>
    <xf numFmtId="0" fontId="87" fillId="0" borderId="104" xfId="0" applyFont="1" applyBorder="1" applyAlignment="1">
      <alignment horizontal="center" vertical="center"/>
    </xf>
    <xf numFmtId="0" fontId="87" fillId="0" borderId="205" xfId="0" applyFont="1" applyBorder="1" applyAlignment="1">
      <alignment horizontal="left" vertical="center"/>
    </xf>
    <xf numFmtId="0" fontId="87" fillId="0" borderId="137" xfId="0" applyFont="1" applyBorder="1" applyAlignment="1">
      <alignment horizontal="left" vertical="center"/>
    </xf>
    <xf numFmtId="0" fontId="87" fillId="0" borderId="121" xfId="0" applyFont="1" applyBorder="1" applyAlignment="1">
      <alignment horizontal="left" vertical="center"/>
    </xf>
    <xf numFmtId="0" fontId="87" fillId="0" borderId="134" xfId="0" applyFont="1" applyBorder="1" applyAlignment="1">
      <alignment horizontal="left" vertical="center"/>
    </xf>
    <xf numFmtId="0" fontId="89" fillId="36" borderId="190" xfId="0" applyFont="1" applyFill="1" applyBorder="1" applyAlignment="1">
      <alignment horizontal="center" vertical="center"/>
    </xf>
    <xf numFmtId="0" fontId="89" fillId="36" borderId="191" xfId="0" applyFont="1" applyFill="1" applyBorder="1" applyAlignment="1">
      <alignment horizontal="center" vertical="center"/>
    </xf>
    <xf numFmtId="0" fontId="89" fillId="36" borderId="108" xfId="0" applyFont="1" applyFill="1" applyBorder="1" applyAlignment="1">
      <alignment horizontal="center" vertical="center"/>
    </xf>
    <xf numFmtId="0" fontId="89" fillId="36" borderId="82" xfId="0" applyFont="1" applyFill="1" applyBorder="1" applyAlignment="1">
      <alignment horizontal="center" vertical="center"/>
    </xf>
    <xf numFmtId="0" fontId="87" fillId="0" borderId="138" xfId="0" applyFont="1" applyBorder="1" applyAlignment="1">
      <alignment horizontal="center" vertical="center"/>
    </xf>
    <xf numFmtId="0" fontId="87" fillId="0" borderId="137" xfId="0" applyFont="1" applyBorder="1" applyAlignment="1">
      <alignment horizontal="center" vertical="center"/>
    </xf>
    <xf numFmtId="0" fontId="87" fillId="0" borderId="121" xfId="0" applyFont="1" applyBorder="1" applyAlignment="1">
      <alignment horizontal="center" vertical="center"/>
    </xf>
    <xf numFmtId="0" fontId="87" fillId="0" borderId="10" xfId="0" applyFont="1" applyBorder="1" applyAlignment="1">
      <alignment horizontal="left" vertical="center"/>
    </xf>
    <xf numFmtId="0" fontId="87" fillId="0" borderId="23" xfId="0" applyFont="1" applyBorder="1" applyAlignment="1">
      <alignment horizontal="left" vertical="center"/>
    </xf>
    <xf numFmtId="0" fontId="87" fillId="0" borderId="22" xfId="0" applyFont="1" applyBorder="1" applyAlignment="1">
      <alignment horizontal="left" vertical="center"/>
    </xf>
    <xf numFmtId="0" fontId="87" fillId="0" borderId="132" xfId="0" applyFont="1" applyBorder="1" applyAlignment="1">
      <alignment horizontal="left" vertical="center"/>
    </xf>
    <xf numFmtId="0" fontId="87" fillId="0" borderId="136" xfId="0" applyFont="1" applyBorder="1" applyAlignment="1">
      <alignment horizontal="center" vertical="center"/>
    </xf>
    <xf numFmtId="0" fontId="87" fillId="0" borderId="23" xfId="0" applyFont="1" applyBorder="1" applyAlignment="1">
      <alignment horizontal="center" vertical="center"/>
    </xf>
    <xf numFmtId="0" fontId="87" fillId="0" borderId="22" xfId="0" applyFont="1" applyBorder="1" applyAlignment="1">
      <alignment horizontal="center" vertical="center"/>
    </xf>
    <xf numFmtId="0" fontId="114" fillId="0" borderId="206" xfId="0" applyFont="1" applyBorder="1" applyAlignment="1">
      <alignment horizontal="center" vertical="center"/>
    </xf>
    <xf numFmtId="0" fontId="114" fillId="0" borderId="83" xfId="0" applyFont="1" applyBorder="1" applyAlignment="1">
      <alignment horizontal="center" vertical="center"/>
    </xf>
    <xf numFmtId="0" fontId="114" fillId="0" borderId="81" xfId="0" applyFont="1" applyBorder="1" applyAlignment="1">
      <alignment horizontal="center" vertical="center"/>
    </xf>
    <xf numFmtId="0" fontId="114" fillId="0" borderId="7" xfId="0" applyFont="1" applyBorder="1" applyAlignment="1">
      <alignment horizontal="center" vertical="center"/>
    </xf>
    <xf numFmtId="0" fontId="114" fillId="0" borderId="1" xfId="0" applyFont="1" applyBorder="1" applyAlignment="1">
      <alignment horizontal="center" vertical="center"/>
    </xf>
    <xf numFmtId="0" fontId="114" fillId="0" borderId="55" xfId="0" applyFont="1" applyBorder="1" applyAlignment="1">
      <alignment horizontal="center" vertical="center"/>
    </xf>
    <xf numFmtId="0" fontId="87" fillId="0" borderId="207" xfId="0" applyFont="1" applyBorder="1" applyAlignment="1">
      <alignment horizontal="center" vertical="center"/>
    </xf>
    <xf numFmtId="0" fontId="87" fillId="0" borderId="208" xfId="0" applyFont="1" applyBorder="1" applyAlignment="1">
      <alignment horizontal="center" vertical="center"/>
    </xf>
    <xf numFmtId="0" fontId="87" fillId="0" borderId="209" xfId="0" applyFont="1" applyBorder="1" applyAlignment="1">
      <alignment horizontal="center" vertical="center"/>
    </xf>
    <xf numFmtId="0" fontId="87" fillId="0" borderId="210" xfId="0" applyFont="1" applyBorder="1" applyAlignment="1">
      <alignment horizontal="center" vertical="center"/>
    </xf>
    <xf numFmtId="0" fontId="87" fillId="0" borderId="211" xfId="0" applyFont="1" applyBorder="1" applyAlignment="1">
      <alignment horizontal="center" vertical="center"/>
    </xf>
    <xf numFmtId="0" fontId="87" fillId="0" borderId="212" xfId="0" applyFont="1" applyBorder="1" applyAlignment="1">
      <alignment horizontal="center" vertical="center"/>
    </xf>
    <xf numFmtId="0" fontId="89" fillId="36" borderId="135" xfId="0" applyFont="1" applyFill="1" applyBorder="1" applyAlignment="1">
      <alignment horizontal="center" vertical="center"/>
    </xf>
    <xf numFmtId="0" fontId="87" fillId="0" borderId="150" xfId="0" applyFont="1" applyBorder="1" applyAlignment="1">
      <alignment vertical="center"/>
    </xf>
    <xf numFmtId="0" fontId="87" fillId="0" borderId="145" xfId="0" applyFont="1" applyBorder="1" applyAlignment="1">
      <alignment vertical="center"/>
    </xf>
    <xf numFmtId="0" fontId="87" fillId="0" borderId="6" xfId="0" applyFont="1" applyBorder="1" applyAlignment="1">
      <alignment vertical="center"/>
    </xf>
    <xf numFmtId="0" fontId="89" fillId="36" borderId="92" xfId="0" applyFont="1" applyFill="1" applyBorder="1" applyAlignment="1">
      <alignment horizontal="center" vertical="center"/>
    </xf>
    <xf numFmtId="0" fontId="113" fillId="0" borderId="0" xfId="0" applyFont="1" applyAlignment="1">
      <alignment horizontal="center" vertical="center"/>
    </xf>
    <xf numFmtId="0" fontId="87" fillId="0" borderId="5" xfId="0" applyFont="1" applyBorder="1" applyAlignment="1">
      <alignment vertical="center"/>
    </xf>
    <xf numFmtId="0" fontId="87" fillId="0" borderId="1" xfId="0" applyFont="1" applyBorder="1" applyAlignment="1">
      <alignment vertical="center" shrinkToFit="1"/>
    </xf>
    <xf numFmtId="0" fontId="23" fillId="0" borderId="0" xfId="0" applyFont="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8"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89" fillId="0" borderId="24" xfId="0" applyFont="1" applyFill="1" applyBorder="1" applyAlignment="1">
      <alignment horizontal="left" vertical="top"/>
    </xf>
    <xf numFmtId="0" fontId="89" fillId="0" borderId="0" xfId="0" applyFont="1" applyFill="1" applyBorder="1" applyAlignment="1">
      <alignment horizontal="left" vertical="top"/>
    </xf>
    <xf numFmtId="0" fontId="89" fillId="0" borderId="14" xfId="0" applyFont="1" applyFill="1" applyBorder="1" applyAlignment="1">
      <alignment horizontal="left" vertical="top"/>
    </xf>
    <xf numFmtId="0" fontId="89" fillId="0" borderId="26" xfId="0" applyFont="1" applyFill="1" applyBorder="1" applyAlignment="1">
      <alignment horizontal="left" vertical="center"/>
    </xf>
    <xf numFmtId="0" fontId="89" fillId="0" borderId="13" xfId="0" applyFont="1" applyFill="1" applyBorder="1" applyAlignment="1">
      <alignment horizontal="left" vertical="center"/>
    </xf>
    <xf numFmtId="0" fontId="89" fillId="0" borderId="25" xfId="0" applyFont="1" applyFill="1" applyBorder="1" applyAlignment="1">
      <alignment horizontal="left" vertical="center"/>
    </xf>
    <xf numFmtId="0" fontId="8" fillId="0" borderId="2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9" fillId="0" borderId="26" xfId="0" applyFont="1" applyFill="1" applyBorder="1" applyAlignment="1">
      <alignment horizontal="left" vertical="center" shrinkToFit="1"/>
    </xf>
    <xf numFmtId="0" fontId="9" fillId="0" borderId="13" xfId="0" applyFont="1" applyFill="1" applyBorder="1" applyAlignment="1">
      <alignment horizontal="left" vertical="center" shrinkToFit="1"/>
    </xf>
    <xf numFmtId="0" fontId="9" fillId="0" borderId="25" xfId="0" applyFont="1" applyFill="1" applyBorder="1" applyAlignment="1">
      <alignment horizontal="left" vertical="center" shrinkToFit="1"/>
    </xf>
    <xf numFmtId="0" fontId="8" fillId="0" borderId="0" xfId="0" applyFont="1" applyBorder="1" applyAlignment="1">
      <alignment horizontal="left" vertical="top" shrinkToFit="1"/>
    </xf>
    <xf numFmtId="0" fontId="91" fillId="0" borderId="0" xfId="0" applyFont="1" applyBorder="1" applyAlignment="1">
      <alignment horizontal="left" vertical="top" shrinkToFit="1"/>
    </xf>
    <xf numFmtId="0" fontId="10" fillId="36" borderId="10" xfId="0" applyFont="1" applyFill="1" applyBorder="1" applyAlignment="1">
      <alignment horizontal="center" vertical="center" shrinkToFit="1"/>
    </xf>
    <xf numFmtId="0" fontId="10" fillId="36" borderId="23" xfId="0" applyFont="1" applyFill="1" applyBorder="1" applyAlignment="1">
      <alignment horizontal="center" vertical="center" shrinkToFit="1"/>
    </xf>
    <xf numFmtId="0" fontId="10" fillId="36" borderId="22" xfId="0" applyFont="1" applyFill="1" applyBorder="1" applyAlignment="1">
      <alignment horizontal="center" vertical="center" shrinkToFit="1"/>
    </xf>
    <xf numFmtId="0" fontId="0" fillId="0" borderId="30" xfId="0" applyBorder="1" applyAlignment="1">
      <alignment vertical="center"/>
    </xf>
    <xf numFmtId="0" fontId="0" fillId="0" borderId="29" xfId="0" applyBorder="1" applyAlignment="1">
      <alignment vertical="center"/>
    </xf>
    <xf numFmtId="0" fontId="0" fillId="0" borderId="28" xfId="0" applyBorder="1" applyAlignment="1">
      <alignment vertical="center"/>
    </xf>
    <xf numFmtId="190" fontId="115" fillId="0" borderId="30" xfId="0" applyNumberFormat="1" applyFont="1" applyBorder="1" applyAlignment="1">
      <alignment vertical="center"/>
    </xf>
    <xf numFmtId="190" fontId="115" fillId="0" borderId="28" xfId="0" applyNumberFormat="1" applyFont="1" applyBorder="1" applyAlignment="1">
      <alignment vertical="center"/>
    </xf>
    <xf numFmtId="0" fontId="0" fillId="36" borderId="9" xfId="0" applyFill="1" applyBorder="1" applyAlignment="1">
      <alignment horizontal="center" vertical="center"/>
    </xf>
    <xf numFmtId="0" fontId="0" fillId="36" borderId="10" xfId="0" applyFill="1" applyBorder="1" applyAlignment="1">
      <alignment horizontal="center" vertical="center"/>
    </xf>
    <xf numFmtId="190" fontId="115" fillId="0" borderId="9" xfId="0" applyNumberFormat="1" applyFont="1" applyBorder="1" applyAlignment="1">
      <alignment horizontal="center" vertical="center"/>
    </xf>
    <xf numFmtId="0" fontId="8" fillId="0" borderId="0" xfId="0" applyFont="1" applyBorder="1" applyAlignment="1">
      <alignment horizontal="left" vertical="top"/>
    </xf>
    <xf numFmtId="0" fontId="0" fillId="0" borderId="33" xfId="0" applyBorder="1" applyAlignment="1">
      <alignment vertical="center"/>
    </xf>
    <xf numFmtId="0" fontId="0" fillId="0" borderId="32" xfId="0" applyBorder="1" applyAlignment="1">
      <alignment vertical="center"/>
    </xf>
    <xf numFmtId="0" fontId="0" fillId="0" borderId="31" xfId="0" applyBorder="1" applyAlignment="1">
      <alignment vertical="center"/>
    </xf>
    <xf numFmtId="190" fontId="115" fillId="0" borderId="33" xfId="0" applyNumberFormat="1" applyFont="1" applyBorder="1" applyAlignment="1">
      <alignment vertical="center"/>
    </xf>
    <xf numFmtId="190" fontId="115" fillId="0" borderId="31" xfId="0" applyNumberFormat="1" applyFont="1" applyBorder="1" applyAlignment="1">
      <alignment vertical="center"/>
    </xf>
    <xf numFmtId="0" fontId="9" fillId="36" borderId="10" xfId="0" applyFont="1" applyFill="1" applyBorder="1" applyAlignment="1">
      <alignment horizontal="center" vertical="center" wrapText="1" shrinkToFit="1"/>
    </xf>
    <xf numFmtId="0" fontId="9" fillId="36" borderId="22" xfId="0" applyFont="1" applyFill="1" applyBorder="1" applyAlignment="1">
      <alignment horizontal="center" vertical="center" shrinkToFit="1"/>
    </xf>
    <xf numFmtId="0" fontId="0" fillId="0" borderId="39"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190" fontId="115" fillId="0" borderId="39" xfId="0" applyNumberFormat="1" applyFont="1" applyBorder="1" applyAlignment="1">
      <alignment vertical="center"/>
    </xf>
    <xf numFmtId="190" fontId="115" fillId="0" borderId="20" xfId="0" applyNumberFormat="1" applyFont="1" applyBorder="1" applyAlignment="1">
      <alignment vertical="center"/>
    </xf>
    <xf numFmtId="0" fontId="22" fillId="0" borderId="0" xfId="0" applyFont="1" applyAlignment="1">
      <alignment horizontal="center" vertical="center"/>
    </xf>
    <xf numFmtId="0" fontId="9" fillId="36" borderId="10" xfId="0" applyFont="1" applyFill="1" applyBorder="1" applyAlignment="1">
      <alignment horizontal="center" vertical="center" shrinkToFit="1"/>
    </xf>
    <xf numFmtId="0" fontId="9" fillId="36" borderId="23" xfId="0" applyFont="1" applyFill="1" applyBorder="1" applyAlignment="1">
      <alignment horizontal="center" vertical="center" shrinkToFit="1"/>
    </xf>
    <xf numFmtId="0" fontId="9" fillId="36" borderId="23" xfId="0" applyFont="1" applyFill="1" applyBorder="1" applyAlignment="1">
      <alignment horizontal="center" vertical="center" wrapText="1" shrinkToFit="1"/>
    </xf>
    <xf numFmtId="0" fontId="9" fillId="36" borderId="22" xfId="0" applyFont="1" applyFill="1" applyBorder="1" applyAlignment="1">
      <alignment horizontal="center" vertical="center" wrapText="1" shrinkToFit="1"/>
    </xf>
    <xf numFmtId="0" fontId="10" fillId="0" borderId="42" xfId="0" applyFont="1" applyBorder="1" applyAlignment="1">
      <alignment horizontal="justify" vertical="top" wrapText="1"/>
    </xf>
    <xf numFmtId="0" fontId="10" fillId="0" borderId="44" xfId="0" applyFont="1" applyBorder="1" applyAlignment="1">
      <alignment horizontal="justify" vertical="top" wrapText="1"/>
    </xf>
    <xf numFmtId="0" fontId="10" fillId="0" borderId="41" xfId="0" applyFont="1" applyBorder="1" applyAlignment="1">
      <alignment horizontal="justify" vertical="top" wrapText="1"/>
    </xf>
    <xf numFmtId="0" fontId="23" fillId="0" borderId="0" xfId="0" applyFont="1" applyAlignment="1">
      <alignment horizontal="center" vertical="top"/>
    </xf>
    <xf numFmtId="0" fontId="14" fillId="36" borderId="26" xfId="0" applyFont="1" applyFill="1" applyBorder="1" applyAlignment="1">
      <alignment horizontal="center" vertical="center" wrapText="1"/>
    </xf>
    <xf numFmtId="0" fontId="14" fillId="36" borderId="25" xfId="0" applyFont="1" applyFill="1" applyBorder="1" applyAlignment="1">
      <alignment horizontal="center" vertical="center" wrapText="1"/>
    </xf>
    <xf numFmtId="0" fontId="14" fillId="36" borderId="36" xfId="0" applyFont="1" applyFill="1" applyBorder="1" applyAlignment="1">
      <alignment horizontal="center" vertical="center" wrapText="1"/>
    </xf>
    <xf numFmtId="0" fontId="14" fillId="36" borderId="34" xfId="0" applyFont="1" applyFill="1" applyBorder="1" applyAlignment="1">
      <alignment horizontal="center" vertical="center" wrapText="1"/>
    </xf>
    <xf numFmtId="0" fontId="8" fillId="36" borderId="11" xfId="0" applyFont="1" applyFill="1" applyBorder="1" applyAlignment="1">
      <alignment horizontal="center" vertical="center" textRotation="255" wrapText="1"/>
    </xf>
    <xf numFmtId="0" fontId="8" fillId="36" borderId="40" xfId="0" applyFont="1" applyFill="1" applyBorder="1" applyAlignment="1">
      <alignment horizontal="center" vertical="center" textRotation="255" wrapText="1"/>
    </xf>
    <xf numFmtId="0" fontId="8" fillId="36" borderId="43" xfId="0" applyFont="1" applyFill="1" applyBorder="1" applyAlignment="1">
      <alignment horizontal="center" vertical="center" textRotation="255" wrapText="1"/>
    </xf>
    <xf numFmtId="0" fontId="14" fillId="36" borderId="11" xfId="0" applyFont="1" applyFill="1" applyBorder="1" applyAlignment="1">
      <alignment horizontal="center" vertical="center" wrapText="1"/>
    </xf>
    <xf numFmtId="0" fontId="14" fillId="36" borderId="43" xfId="0" applyFont="1" applyFill="1" applyBorder="1" applyAlignment="1">
      <alignment horizontal="center" vertical="center" wrapText="1"/>
    </xf>
    <xf numFmtId="0" fontId="14" fillId="0" borderId="88" xfId="0" applyFont="1" applyBorder="1" applyAlignment="1">
      <alignment horizontal="left" vertical="center" shrinkToFit="1"/>
    </xf>
    <xf numFmtId="0" fontId="14" fillId="0" borderId="47" xfId="0" applyFont="1" applyBorder="1" applyAlignment="1">
      <alignment horizontal="left" vertical="center" shrinkToFit="1"/>
    </xf>
    <xf numFmtId="0" fontId="14" fillId="36" borderId="19" xfId="0" applyFont="1" applyFill="1" applyBorder="1" applyAlignment="1">
      <alignment horizontal="center" vertical="center" wrapText="1"/>
    </xf>
    <xf numFmtId="0" fontId="14" fillId="36" borderId="17" xfId="0" applyFont="1" applyFill="1" applyBorder="1" applyAlignment="1">
      <alignment horizontal="center" vertical="center" wrapText="1"/>
    </xf>
    <xf numFmtId="0" fontId="14" fillId="36" borderId="24" xfId="0" applyFont="1" applyFill="1" applyBorder="1" applyAlignment="1">
      <alignment horizontal="center" vertical="center" wrapText="1"/>
    </xf>
    <xf numFmtId="0" fontId="14" fillId="36" borderId="14" xfId="0" applyFont="1" applyFill="1" applyBorder="1" applyAlignment="1">
      <alignment horizontal="center" vertical="center" wrapText="1"/>
    </xf>
    <xf numFmtId="0" fontId="14" fillId="0" borderId="18" xfId="0" applyFont="1" applyBorder="1" applyAlignment="1">
      <alignment horizontal="left" vertical="center" wrapText="1"/>
    </xf>
    <xf numFmtId="0" fontId="14" fillId="0" borderId="17" xfId="0" applyFont="1" applyBorder="1" applyAlignment="1">
      <alignment horizontal="left" vertical="center" wrapText="1"/>
    </xf>
    <xf numFmtId="0" fontId="14" fillId="36" borderId="39" xfId="0" applyFont="1" applyFill="1" applyBorder="1" applyAlignment="1">
      <alignment horizontal="distributed" vertical="center" wrapText="1"/>
    </xf>
    <xf numFmtId="0" fontId="14" fillId="36" borderId="20" xfId="0" applyFont="1" applyFill="1" applyBorder="1" applyAlignment="1">
      <alignment horizontal="distributed" vertical="center" wrapText="1"/>
    </xf>
    <xf numFmtId="0" fontId="14" fillId="0" borderId="49" xfId="0" applyFont="1" applyBorder="1" applyAlignment="1">
      <alignment horizontal="center" vertical="center" shrinkToFit="1"/>
    </xf>
    <xf numFmtId="0" fontId="14" fillId="36" borderId="33" xfId="0" applyFont="1" applyFill="1" applyBorder="1" applyAlignment="1">
      <alignment horizontal="distributed" vertical="center" wrapText="1"/>
    </xf>
    <xf numFmtId="0" fontId="14" fillId="36" borderId="31" xfId="0" applyFont="1" applyFill="1" applyBorder="1" applyAlignment="1">
      <alignment horizontal="distributed" vertical="center" wrapText="1"/>
    </xf>
    <xf numFmtId="0" fontId="14" fillId="36" borderId="30" xfId="0" applyFont="1" applyFill="1" applyBorder="1" applyAlignment="1">
      <alignment horizontal="distributed" vertical="center" wrapText="1"/>
    </xf>
    <xf numFmtId="0" fontId="14" fillId="36" borderId="28" xfId="0" applyFont="1" applyFill="1" applyBorder="1" applyAlignment="1">
      <alignment horizontal="distributed" vertical="center" wrapText="1"/>
    </xf>
    <xf numFmtId="0" fontId="14" fillId="0" borderId="42" xfId="0" applyFont="1" applyBorder="1" applyAlignment="1">
      <alignment horizontal="left" vertical="center" wrapText="1"/>
    </xf>
    <xf numFmtId="0" fontId="14" fillId="0" borderId="0" xfId="0" applyFont="1" applyBorder="1" applyAlignment="1">
      <alignment horizontal="left" vertical="center" wrapText="1"/>
    </xf>
    <xf numFmtId="0" fontId="14" fillId="0" borderId="14" xfId="0" applyFont="1" applyBorder="1" applyAlignment="1">
      <alignment horizontal="left" vertical="center" wrapText="1"/>
    </xf>
    <xf numFmtId="0" fontId="14" fillId="0" borderId="33"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16" fillId="0" borderId="12" xfId="0" applyFont="1" applyBorder="1" applyAlignment="1">
      <alignment horizontal="distributed" vertical="center"/>
    </xf>
    <xf numFmtId="0" fontId="14" fillId="0" borderId="31" xfId="0" applyFont="1" applyBorder="1" applyAlignment="1">
      <alignment horizontal="center" vertical="center" wrapText="1"/>
    </xf>
    <xf numFmtId="0" fontId="14" fillId="36" borderId="33" xfId="0" applyFont="1" applyFill="1" applyBorder="1" applyAlignment="1">
      <alignment horizontal="left" vertical="distributed" wrapText="1" indent="1"/>
    </xf>
    <xf numFmtId="0" fontId="14" fillId="36" borderId="31" xfId="0" applyFont="1" applyFill="1" applyBorder="1" applyAlignment="1">
      <alignment horizontal="left" vertical="distributed" wrapText="1" indent="1"/>
    </xf>
    <xf numFmtId="0" fontId="14" fillId="36" borderId="30" xfId="0" applyFont="1" applyFill="1" applyBorder="1" applyAlignment="1">
      <alignment horizontal="center" vertical="center" shrinkToFit="1"/>
    </xf>
    <xf numFmtId="0" fontId="14" fillId="36" borderId="28" xfId="0" applyFont="1" applyFill="1" applyBorder="1" applyAlignment="1">
      <alignment horizontal="center" vertical="center" shrinkToFit="1"/>
    </xf>
    <xf numFmtId="0" fontId="14" fillId="36" borderId="39" xfId="0" applyFont="1" applyFill="1" applyBorder="1" applyAlignment="1">
      <alignment horizontal="center" vertical="distributed" wrapText="1"/>
    </xf>
    <xf numFmtId="0" fontId="14" fillId="36" borderId="20" xfId="0" applyFont="1" applyFill="1" applyBorder="1" applyAlignment="1">
      <alignment horizontal="center" vertical="distributed" wrapText="1"/>
    </xf>
    <xf numFmtId="0" fontId="14" fillId="36" borderId="42"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0" xfId="0" applyFont="1" applyBorder="1" applyAlignment="1">
      <alignment horizontal="left" vertical="top" wrapText="1"/>
    </xf>
    <xf numFmtId="0" fontId="14" fillId="0" borderId="29" xfId="0" applyFont="1" applyBorder="1" applyAlignment="1">
      <alignment horizontal="left" vertical="top" wrapText="1"/>
    </xf>
    <xf numFmtId="0" fontId="14" fillId="0" borderId="28" xfId="0" applyFont="1" applyBorder="1" applyAlignment="1">
      <alignment horizontal="left" vertical="top" wrapText="1"/>
    </xf>
    <xf numFmtId="0" fontId="14" fillId="36" borderId="19" xfId="0" applyFont="1" applyFill="1" applyBorder="1" applyAlignment="1">
      <alignment horizontal="center" vertical="distributed" wrapText="1"/>
    </xf>
    <xf numFmtId="0" fontId="14" fillId="36" borderId="17" xfId="0" applyFont="1" applyFill="1" applyBorder="1" applyAlignment="1">
      <alignment horizontal="center" vertical="distributed" wrapText="1"/>
    </xf>
    <xf numFmtId="0" fontId="14" fillId="36" borderId="24" xfId="0" applyFont="1" applyFill="1" applyBorder="1" applyAlignment="1">
      <alignment horizontal="center" vertical="distributed" wrapText="1"/>
    </xf>
    <xf numFmtId="0" fontId="14" fillId="36" borderId="14" xfId="0" applyFont="1" applyFill="1" applyBorder="1" applyAlignment="1">
      <alignment horizontal="center" vertical="distributed" wrapText="1"/>
    </xf>
    <xf numFmtId="0" fontId="14" fillId="36" borderId="36" xfId="0" applyFont="1" applyFill="1" applyBorder="1" applyAlignment="1">
      <alignment horizontal="center" vertical="distributed" wrapText="1"/>
    </xf>
    <xf numFmtId="0" fontId="14" fillId="36" borderId="34" xfId="0" applyFont="1" applyFill="1" applyBorder="1" applyAlignment="1">
      <alignment horizontal="center" vertical="distributed" wrapText="1"/>
    </xf>
    <xf numFmtId="0" fontId="14" fillId="0" borderId="41" xfId="0" applyFont="1" applyBorder="1" applyAlignment="1">
      <alignment horizontal="left" vertical="center" wrapText="1"/>
    </xf>
    <xf numFmtId="0" fontId="14" fillId="0" borderId="1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4" fillId="36" borderId="26" xfId="0" applyFont="1" applyFill="1" applyBorder="1" applyAlignment="1">
      <alignment horizontal="distributed" vertical="center"/>
    </xf>
    <xf numFmtId="0" fontId="14" fillId="36" borderId="25" xfId="0" applyFont="1" applyFill="1" applyBorder="1" applyAlignment="1">
      <alignment horizontal="distributed" vertical="center"/>
    </xf>
    <xf numFmtId="0" fontId="14" fillId="36" borderId="24" xfId="0" applyFont="1" applyFill="1" applyBorder="1" applyAlignment="1">
      <alignment horizontal="distributed" vertical="center"/>
    </xf>
    <xf numFmtId="0" fontId="14" fillId="36" borderId="14" xfId="0" applyFont="1" applyFill="1" applyBorder="1" applyAlignment="1">
      <alignment horizontal="distributed" vertical="center"/>
    </xf>
    <xf numFmtId="0" fontId="14" fillId="36" borderId="16" xfId="0" applyFont="1" applyFill="1" applyBorder="1" applyAlignment="1">
      <alignment horizontal="distributed" vertical="center"/>
    </xf>
    <xf numFmtId="0" fontId="14" fillId="36" borderId="15" xfId="0" applyFont="1" applyFill="1" applyBorder="1" applyAlignment="1">
      <alignment horizontal="distributed" vertical="center"/>
    </xf>
    <xf numFmtId="0" fontId="14" fillId="0" borderId="26" xfId="0" applyFont="1" applyBorder="1" applyAlignment="1">
      <alignment horizontal="left" vertical="top" wrapText="1"/>
    </xf>
    <xf numFmtId="0" fontId="14" fillId="0" borderId="13" xfId="0" applyFont="1" applyBorder="1" applyAlignment="1">
      <alignment horizontal="left" vertical="top" wrapText="1"/>
    </xf>
    <xf numFmtId="0" fontId="14" fillId="0" borderId="25" xfId="0" applyFont="1" applyBorder="1" applyAlignment="1">
      <alignment horizontal="left" vertical="top" wrapText="1"/>
    </xf>
    <xf numFmtId="0" fontId="14" fillId="0" borderId="24" xfId="0" applyFont="1" applyBorder="1" applyAlignment="1">
      <alignment horizontal="center" vertical="top" wrapText="1"/>
    </xf>
    <xf numFmtId="0" fontId="14" fillId="0" borderId="0" xfId="0" applyFont="1" applyBorder="1" applyAlignment="1">
      <alignment horizontal="center" vertical="top" wrapText="1"/>
    </xf>
    <xf numFmtId="0" fontId="14" fillId="0" borderId="14" xfId="0" applyFont="1" applyBorder="1" applyAlignment="1">
      <alignment horizontal="center" vertical="top" wrapText="1"/>
    </xf>
    <xf numFmtId="0" fontId="14" fillId="0" borderId="32" xfId="0" applyFont="1" applyBorder="1" applyAlignment="1">
      <alignment horizontal="left" vertical="center" wrapText="1"/>
    </xf>
    <xf numFmtId="0" fontId="14" fillId="0" borderId="31" xfId="0" applyFont="1" applyBorder="1" applyAlignment="1">
      <alignment horizontal="left" vertical="center" wrapText="1"/>
    </xf>
    <xf numFmtId="0" fontId="14" fillId="36" borderId="44" xfId="0" applyFont="1" applyFill="1" applyBorder="1" applyAlignment="1">
      <alignment horizontal="center" vertical="center" wrapText="1"/>
    </xf>
    <xf numFmtId="0" fontId="14" fillId="36" borderId="166" xfId="0" applyFont="1" applyFill="1" applyBorder="1" applyAlignment="1">
      <alignment horizontal="center" vertical="center" wrapText="1"/>
    </xf>
    <xf numFmtId="0" fontId="14" fillId="36" borderId="162" xfId="0" applyFont="1" applyFill="1" applyBorder="1" applyAlignment="1">
      <alignment horizontal="center" vertical="center" wrapText="1"/>
    </xf>
    <xf numFmtId="0" fontId="14" fillId="36" borderId="87" xfId="0" applyFont="1" applyFill="1" applyBorder="1" applyAlignment="1">
      <alignment horizontal="center" vertical="center" wrapText="1"/>
    </xf>
    <xf numFmtId="0" fontId="96" fillId="0" borderId="105" xfId="55" applyFont="1" applyBorder="1" applyAlignment="1">
      <alignment horizontal="center" vertical="center"/>
    </xf>
    <xf numFmtId="0" fontId="96" fillId="0" borderId="106" xfId="55" applyFont="1" applyBorder="1" applyAlignment="1">
      <alignment horizontal="center" vertical="center"/>
    </xf>
    <xf numFmtId="38" fontId="96" fillId="0" borderId="106" xfId="36" applyFont="1" applyBorder="1" applyAlignment="1">
      <alignment horizontal="center" vertical="center"/>
    </xf>
    <xf numFmtId="38" fontId="96" fillId="0" borderId="185" xfId="36" applyFont="1" applyBorder="1" applyAlignment="1">
      <alignment horizontal="left" vertical="center"/>
    </xf>
    <xf numFmtId="38" fontId="96" fillId="0" borderId="186" xfId="36" applyFont="1" applyBorder="1" applyAlignment="1">
      <alignment horizontal="left" vertical="center"/>
    </xf>
    <xf numFmtId="38" fontId="96" fillId="0" borderId="148" xfId="36" applyFont="1" applyBorder="1" applyAlignment="1">
      <alignment horizontal="left" vertical="center"/>
    </xf>
    <xf numFmtId="0" fontId="96" fillId="0" borderId="109" xfId="55" applyFont="1" applyBorder="1" applyAlignment="1">
      <alignment horizontal="center" vertical="center"/>
    </xf>
    <xf numFmtId="0" fontId="96" fillId="0" borderId="9" xfId="55" applyFont="1" applyBorder="1" applyAlignment="1">
      <alignment horizontal="center" vertical="center"/>
    </xf>
    <xf numFmtId="38" fontId="96" fillId="0" borderId="9" xfId="36" applyFont="1" applyBorder="1" applyAlignment="1">
      <alignment horizontal="center" vertical="center"/>
    </xf>
    <xf numFmtId="38" fontId="96" fillId="0" borderId="110" xfId="36" applyFont="1" applyBorder="1" applyAlignment="1">
      <alignment horizontal="center" vertical="center"/>
    </xf>
    <xf numFmtId="0" fontId="96" fillId="0" borderId="216" xfId="55" applyFont="1" applyBorder="1" applyAlignment="1">
      <alignment horizontal="center" vertical="center"/>
    </xf>
    <xf numFmtId="0" fontId="96" fillId="0" borderId="149" xfId="55" applyFont="1" applyBorder="1" applyAlignment="1">
      <alignment horizontal="center" vertical="center"/>
    </xf>
    <xf numFmtId="38" fontId="96" fillId="0" borderId="149" xfId="36" applyFont="1" applyBorder="1" applyAlignment="1">
      <alignment horizontal="center" vertical="center"/>
    </xf>
    <xf numFmtId="38" fontId="96" fillId="0" borderId="217" xfId="36" applyFont="1" applyBorder="1" applyAlignment="1">
      <alignment horizontal="center" vertical="center"/>
    </xf>
    <xf numFmtId="0" fontId="96" fillId="0" borderId="213" xfId="55" applyFont="1" applyBorder="1" applyAlignment="1">
      <alignment horizontal="center" vertical="center"/>
    </xf>
    <xf numFmtId="0" fontId="96" fillId="0" borderId="214" xfId="55" applyFont="1" applyBorder="1" applyAlignment="1">
      <alignment horizontal="center" vertical="center"/>
    </xf>
    <xf numFmtId="0" fontId="96" fillId="0" borderId="215" xfId="55" applyFont="1" applyBorder="1" applyAlignment="1">
      <alignment horizontal="center" vertical="center"/>
    </xf>
    <xf numFmtId="0" fontId="96" fillId="0" borderId="103" xfId="55" applyFont="1" applyBorder="1" applyAlignment="1">
      <alignment horizontal="center" vertical="center"/>
    </xf>
    <xf numFmtId="0" fontId="96" fillId="0" borderId="43" xfId="55" applyFont="1" applyBorder="1" applyAlignment="1">
      <alignment horizontal="center" vertical="center"/>
    </xf>
    <xf numFmtId="38" fontId="96" fillId="0" borderId="43" xfId="36" applyFont="1" applyBorder="1" applyAlignment="1">
      <alignment horizontal="center" vertical="center"/>
    </xf>
    <xf numFmtId="38" fontId="96" fillId="0" borderId="104" xfId="36" applyFont="1" applyBorder="1" applyAlignment="1">
      <alignment horizontal="center" vertical="center"/>
    </xf>
    <xf numFmtId="0" fontId="99" fillId="0" borderId="0" xfId="55" applyFont="1" applyAlignment="1">
      <alignment horizontal="distributed" vertical="center"/>
    </xf>
    <xf numFmtId="0" fontId="99" fillId="0" borderId="0" xfId="48" applyFont="1" applyAlignment="1">
      <alignment horizontal="left" vertical="center" wrapText="1"/>
    </xf>
    <xf numFmtId="0" fontId="100" fillId="0" borderId="0" xfId="55" applyFont="1" applyAlignment="1">
      <alignment horizontal="distributed" vertical="center"/>
    </xf>
    <xf numFmtId="0" fontId="117" fillId="0" borderId="0" xfId="55" applyFont="1" applyAlignment="1">
      <alignment horizontal="center" vertical="center"/>
    </xf>
    <xf numFmtId="0" fontId="98" fillId="0" borderId="0" xfId="55" applyFont="1" applyAlignment="1">
      <alignment horizontal="right" vertical="center"/>
    </xf>
    <xf numFmtId="0" fontId="97" fillId="0" borderId="0" xfId="55" applyFont="1" applyBorder="1" applyAlignment="1">
      <alignment horizontal="center" vertical="center"/>
    </xf>
    <xf numFmtId="0" fontId="56" fillId="0" borderId="0" xfId="55" applyFont="1" applyBorder="1" applyAlignment="1">
      <alignment horizontal="right" vertical="center" shrinkToFit="1"/>
    </xf>
    <xf numFmtId="0" fontId="99" fillId="0" borderId="0" xfId="48" applyFont="1" applyAlignment="1">
      <alignment vertical="center" shrinkToFit="1"/>
    </xf>
    <xf numFmtId="0" fontId="98" fillId="0" borderId="0" xfId="54" applyFont="1" applyAlignment="1">
      <alignment horizontal="right" vertical="center"/>
    </xf>
    <xf numFmtId="0" fontId="97" fillId="0" borderId="0" xfId="47" applyFont="1" applyBorder="1" applyAlignment="1">
      <alignment horizontal="center" vertical="center"/>
    </xf>
    <xf numFmtId="0" fontId="38" fillId="0" borderId="0" xfId="47" applyFont="1" applyBorder="1" applyAlignment="1">
      <alignment horizontal="right" vertical="center" shrinkToFit="1"/>
    </xf>
    <xf numFmtId="0" fontId="99" fillId="0" borderId="0" xfId="47" applyFont="1" applyAlignment="1">
      <alignment horizontal="distributed" vertical="center"/>
    </xf>
    <xf numFmtId="0" fontId="99" fillId="0" borderId="0" xfId="47" applyFont="1" applyAlignment="1">
      <alignment vertical="center" shrinkToFit="1"/>
    </xf>
    <xf numFmtId="0" fontId="96" fillId="0" borderId="1" xfId="47" applyFont="1" applyBorder="1" applyAlignment="1">
      <alignment horizontal="left"/>
    </xf>
    <xf numFmtId="0" fontId="117" fillId="0" borderId="0" xfId="47" applyFont="1" applyAlignment="1">
      <alignment horizontal="center" vertical="center"/>
    </xf>
    <xf numFmtId="0" fontId="96" fillId="0" borderId="213" xfId="47" applyFont="1" applyBorder="1" applyAlignment="1">
      <alignment horizontal="center" vertical="center"/>
    </xf>
    <xf numFmtId="0" fontId="96" fillId="0" borderId="214" xfId="47" applyFont="1" applyBorder="1" applyAlignment="1">
      <alignment horizontal="center" vertical="center"/>
    </xf>
    <xf numFmtId="0" fontId="96" fillId="0" borderId="214" xfId="54" applyFont="1" applyBorder="1" applyAlignment="1">
      <alignment horizontal="center" vertical="center"/>
    </xf>
    <xf numFmtId="0" fontId="96" fillId="0" borderId="215" xfId="47" applyFont="1" applyBorder="1" applyAlignment="1">
      <alignment horizontal="center" vertical="center"/>
    </xf>
    <xf numFmtId="0" fontId="96" fillId="0" borderId="103" xfId="47" applyFont="1" applyBorder="1" applyAlignment="1">
      <alignment horizontal="center" vertical="center"/>
    </xf>
    <xf numFmtId="0" fontId="96" fillId="0" borderId="43" xfId="47" applyFont="1" applyBorder="1" applyAlignment="1">
      <alignment horizontal="center" vertical="center"/>
    </xf>
    <xf numFmtId="38" fontId="96" fillId="0" borderId="43" xfId="35" applyFont="1" applyBorder="1" applyAlignment="1">
      <alignment horizontal="center" vertical="center"/>
    </xf>
    <xf numFmtId="38" fontId="96" fillId="0" borderId="104" xfId="35" applyFont="1" applyBorder="1" applyAlignment="1">
      <alignment horizontal="center" vertical="center"/>
    </xf>
    <xf numFmtId="0" fontId="96" fillId="0" borderId="109" xfId="47" applyFont="1" applyBorder="1" applyAlignment="1">
      <alignment horizontal="center" vertical="center"/>
    </xf>
    <xf numFmtId="0" fontId="96" fillId="0" borderId="9" xfId="47" applyFont="1" applyBorder="1" applyAlignment="1">
      <alignment horizontal="center" vertical="center"/>
    </xf>
    <xf numFmtId="38" fontId="96" fillId="0" borderId="9" xfId="35" applyFont="1" applyBorder="1" applyAlignment="1">
      <alignment horizontal="center" vertical="center"/>
    </xf>
    <xf numFmtId="38" fontId="96" fillId="0" borderId="110" xfId="35" applyFont="1" applyBorder="1" applyAlignment="1">
      <alignment horizontal="center" vertical="center"/>
    </xf>
    <xf numFmtId="0" fontId="96" fillId="0" borderId="216" xfId="47" applyFont="1" applyBorder="1" applyAlignment="1">
      <alignment horizontal="center" vertical="center"/>
    </xf>
    <xf numFmtId="0" fontId="96" fillId="0" borderId="149" xfId="47" applyFont="1" applyBorder="1" applyAlignment="1">
      <alignment horizontal="center" vertical="center"/>
    </xf>
    <xf numFmtId="38" fontId="96" fillId="0" borderId="149" xfId="35" applyFont="1" applyBorder="1" applyAlignment="1">
      <alignment horizontal="center" vertical="center"/>
    </xf>
    <xf numFmtId="38" fontId="96" fillId="0" borderId="217" xfId="35" applyFont="1" applyBorder="1" applyAlignment="1">
      <alignment horizontal="center" vertical="center"/>
    </xf>
    <xf numFmtId="0" fontId="96" fillId="0" borderId="105" xfId="47" applyFont="1" applyBorder="1" applyAlignment="1">
      <alignment horizontal="center" vertical="center"/>
    </xf>
    <xf numFmtId="0" fontId="96" fillId="0" borderId="106" xfId="47" applyFont="1" applyBorder="1" applyAlignment="1">
      <alignment horizontal="center" vertical="center"/>
    </xf>
    <xf numFmtId="38" fontId="96" fillId="0" borderId="106" xfId="35" applyFont="1" applyBorder="1" applyAlignment="1">
      <alignment horizontal="center" vertical="center"/>
    </xf>
    <xf numFmtId="38" fontId="96" fillId="0" borderId="185" xfId="35" applyFont="1" applyBorder="1" applyAlignment="1">
      <alignment horizontal="left" vertical="center"/>
    </xf>
    <xf numFmtId="38" fontId="96" fillId="0" borderId="186" xfId="35" applyFont="1" applyBorder="1" applyAlignment="1">
      <alignment horizontal="left" vertical="center"/>
    </xf>
    <xf numFmtId="38" fontId="96" fillId="0" borderId="148" xfId="35" applyFont="1" applyBorder="1" applyAlignment="1">
      <alignment horizontal="left" vertical="center"/>
    </xf>
    <xf numFmtId="0" fontId="40" fillId="0" borderId="105" xfId="47" applyFont="1" applyBorder="1" applyAlignment="1">
      <alignment horizontal="center" vertical="center"/>
    </xf>
    <xf numFmtId="0" fontId="40" fillId="0" borderId="106" xfId="47" applyFont="1" applyBorder="1" applyAlignment="1">
      <alignment horizontal="center" vertical="center"/>
    </xf>
    <xf numFmtId="38" fontId="40" fillId="0" borderId="106" xfId="35" applyFont="1" applyBorder="1" applyAlignment="1">
      <alignment horizontal="center" vertical="center"/>
    </xf>
    <xf numFmtId="38" fontId="40" fillId="0" borderId="185" xfId="35" applyFont="1" applyBorder="1" applyAlignment="1">
      <alignment horizontal="left" vertical="center"/>
    </xf>
    <xf numFmtId="38" fontId="40" fillId="0" borderId="186" xfId="35" applyFont="1" applyBorder="1" applyAlignment="1">
      <alignment horizontal="left" vertical="center"/>
    </xf>
    <xf numFmtId="38" fontId="40" fillId="0" borderId="148" xfId="35" applyFont="1" applyBorder="1" applyAlignment="1">
      <alignment horizontal="left" vertical="center"/>
    </xf>
    <xf numFmtId="0" fontId="40" fillId="0" borderId="206" xfId="47" applyFont="1" applyBorder="1" applyAlignment="1">
      <alignment horizontal="center" vertical="center" wrapText="1"/>
    </xf>
    <xf numFmtId="0" fontId="40" fillId="0" borderId="81" xfId="47" applyFont="1" applyBorder="1" applyAlignment="1">
      <alignment horizontal="center" vertical="center"/>
    </xf>
    <xf numFmtId="0" fontId="40" fillId="0" borderId="3" xfId="47" applyFont="1" applyBorder="1" applyAlignment="1">
      <alignment horizontal="center" vertical="center"/>
    </xf>
    <xf numFmtId="0" fontId="40" fillId="0" borderId="14" xfId="47" applyFont="1" applyBorder="1" applyAlignment="1">
      <alignment horizontal="center" vertical="center"/>
    </xf>
    <xf numFmtId="0" fontId="40" fillId="0" borderId="218" xfId="47" applyFont="1" applyBorder="1" applyAlignment="1">
      <alignment horizontal="center" vertical="center"/>
    </xf>
    <xf numFmtId="0" fontId="40" fillId="0" borderId="219" xfId="47" applyFont="1" applyBorder="1" applyAlignment="1">
      <alignment horizontal="center" vertical="center"/>
    </xf>
    <xf numFmtId="0" fontId="96" fillId="0" borderId="191" xfId="47" applyFont="1" applyBorder="1" applyAlignment="1">
      <alignment horizontal="left" shrinkToFit="1"/>
    </xf>
    <xf numFmtId="0" fontId="40" fillId="0" borderId="213" xfId="47" applyFont="1" applyBorder="1" applyAlignment="1">
      <alignment horizontal="center" vertical="center"/>
    </xf>
    <xf numFmtId="0" fontId="40" fillId="0" borderId="214" xfId="47" applyFont="1" applyBorder="1" applyAlignment="1">
      <alignment horizontal="center" vertical="center"/>
    </xf>
    <xf numFmtId="0" fontId="40" fillId="0" borderId="214" xfId="54" applyFont="1" applyBorder="1" applyAlignment="1">
      <alignment horizontal="center" vertical="center"/>
    </xf>
    <xf numFmtId="0" fontId="40" fillId="0" borderId="215" xfId="47" applyFont="1" applyBorder="1" applyAlignment="1">
      <alignment horizontal="center" vertical="center"/>
    </xf>
    <xf numFmtId="38" fontId="40" fillId="0" borderId="80" xfId="35" applyFont="1" applyBorder="1" applyAlignment="1">
      <alignment horizontal="center" vertical="center"/>
    </xf>
    <xf numFmtId="38" fontId="40" fillId="0" borderId="81" xfId="35" applyFont="1" applyBorder="1" applyAlignment="1">
      <alignment horizontal="center" vertical="center"/>
    </xf>
    <xf numFmtId="38" fontId="40" fillId="0" borderId="24" xfId="35" applyFont="1" applyBorder="1" applyAlignment="1">
      <alignment horizontal="center" vertical="center"/>
    </xf>
    <xf numFmtId="38" fontId="40" fillId="0" borderId="14" xfId="35" applyFont="1" applyBorder="1" applyAlignment="1">
      <alignment horizontal="center" vertical="center"/>
    </xf>
    <xf numFmtId="38" fontId="40" fillId="0" borderId="220" xfId="35" applyFont="1" applyBorder="1" applyAlignment="1">
      <alignment horizontal="center" vertical="center"/>
    </xf>
    <xf numFmtId="38" fontId="40" fillId="0" borderId="219" xfId="35" applyFont="1" applyBorder="1" applyAlignment="1">
      <alignment horizontal="center" vertical="center"/>
    </xf>
    <xf numFmtId="38" fontId="40" fillId="0" borderId="83" xfId="35" applyFont="1" applyBorder="1" applyAlignment="1">
      <alignment horizontal="center" vertical="center"/>
    </xf>
    <xf numFmtId="38" fontId="40" fillId="0" borderId="84" xfId="35" applyFont="1" applyBorder="1" applyAlignment="1">
      <alignment horizontal="center" vertical="center"/>
    </xf>
    <xf numFmtId="38" fontId="40" fillId="0" borderId="0" xfId="35" applyFont="1" applyBorder="1" applyAlignment="1">
      <alignment horizontal="center" vertical="center"/>
    </xf>
    <xf numFmtId="38" fontId="40" fillId="0" borderId="6" xfId="35" applyFont="1" applyBorder="1" applyAlignment="1">
      <alignment horizontal="center" vertical="center"/>
    </xf>
    <xf numFmtId="38" fontId="40" fillId="0" borderId="221" xfId="35" applyFont="1" applyBorder="1" applyAlignment="1">
      <alignment horizontal="center" vertical="center"/>
    </xf>
    <xf numFmtId="38" fontId="40" fillId="0" borderId="222" xfId="35" applyFont="1" applyBorder="1" applyAlignment="1">
      <alignment horizontal="center" vertical="center"/>
    </xf>
    <xf numFmtId="0" fontId="97" fillId="0" borderId="0" xfId="54" applyFont="1" applyBorder="1" applyAlignment="1">
      <alignment horizontal="center" vertical="center"/>
    </xf>
    <xf numFmtId="0" fontId="99" fillId="0" borderId="0" xfId="54" applyFont="1" applyAlignment="1">
      <alignment horizontal="distributed" vertical="center"/>
    </xf>
    <xf numFmtId="0" fontId="99" fillId="0" borderId="0" xfId="54" applyFont="1" applyAlignment="1">
      <alignment vertical="center" wrapText="1"/>
    </xf>
    <xf numFmtId="0" fontId="38" fillId="0" borderId="0" xfId="54" applyFont="1" applyBorder="1" applyAlignment="1">
      <alignment horizontal="right" vertical="center" shrinkToFit="1"/>
    </xf>
    <xf numFmtId="0" fontId="100" fillId="0" borderId="0" xfId="54" applyFont="1" applyAlignment="1">
      <alignment horizontal="distributed" vertical="center"/>
    </xf>
    <xf numFmtId="0" fontId="117" fillId="0" borderId="0" xfId="54" applyFont="1" applyAlignment="1">
      <alignment horizontal="center" vertical="center"/>
    </xf>
    <xf numFmtId="0" fontId="96" fillId="0" borderId="213" xfId="54" applyFont="1" applyBorder="1" applyAlignment="1">
      <alignment horizontal="center" vertical="center"/>
    </xf>
    <xf numFmtId="0" fontId="96" fillId="0" borderId="215" xfId="54" applyFont="1" applyBorder="1" applyAlignment="1">
      <alignment horizontal="center" vertical="center"/>
    </xf>
    <xf numFmtId="0" fontId="96" fillId="0" borderId="103" xfId="54" applyFont="1" applyBorder="1" applyAlignment="1">
      <alignment horizontal="center" vertical="center"/>
    </xf>
    <xf numFmtId="0" fontId="96" fillId="0" borderId="43" xfId="54" applyFont="1" applyBorder="1" applyAlignment="1">
      <alignment horizontal="center" vertical="center"/>
    </xf>
    <xf numFmtId="0" fontId="96" fillId="0" borderId="109" xfId="54" applyFont="1" applyBorder="1" applyAlignment="1">
      <alignment horizontal="center" vertical="center"/>
    </xf>
    <xf numFmtId="0" fontId="96" fillId="0" borderId="9" xfId="54" applyFont="1" applyBorder="1" applyAlignment="1">
      <alignment horizontal="center" vertical="center"/>
    </xf>
    <xf numFmtId="0" fontId="96" fillId="0" borderId="216" xfId="54" applyFont="1" applyBorder="1" applyAlignment="1">
      <alignment horizontal="center" vertical="center"/>
    </xf>
    <xf numFmtId="0" fontId="96" fillId="0" borderId="149" xfId="54" applyFont="1" applyBorder="1" applyAlignment="1">
      <alignment horizontal="center" vertical="center"/>
    </xf>
    <xf numFmtId="0" fontId="96" fillId="0" borderId="105" xfId="54" applyFont="1" applyBorder="1" applyAlignment="1">
      <alignment horizontal="center" vertical="center"/>
    </xf>
    <xf numFmtId="0" fontId="96" fillId="0" borderId="106" xfId="54" applyFont="1" applyBorder="1" applyAlignment="1">
      <alignment horizontal="center" vertical="center"/>
    </xf>
    <xf numFmtId="0" fontId="100" fillId="0" borderId="0" xfId="47" applyFont="1" applyAlignment="1">
      <alignment horizontal="distributed" vertical="center"/>
    </xf>
    <xf numFmtId="0" fontId="16" fillId="0" borderId="0" xfId="53" applyFont="1" applyAlignment="1">
      <alignment vertical="top" wrapText="1"/>
    </xf>
    <xf numFmtId="0" fontId="16" fillId="0" borderId="0" xfId="53" applyFont="1" applyAlignment="1">
      <alignment vertical="center"/>
    </xf>
    <xf numFmtId="0" fontId="16" fillId="0" borderId="0" xfId="53" applyFont="1" applyAlignment="1">
      <alignment vertical="top"/>
    </xf>
    <xf numFmtId="0" fontId="16" fillId="0" borderId="0" xfId="53" applyFont="1" applyBorder="1" applyAlignment="1">
      <alignment vertical="top" wrapText="1"/>
    </xf>
    <xf numFmtId="0" fontId="16" fillId="0" borderId="9" xfId="53" applyFont="1" applyBorder="1" applyAlignment="1">
      <alignment horizontal="center" vertical="top" wrapText="1"/>
    </xf>
    <xf numFmtId="0" fontId="16" fillId="0" borderId="0" xfId="53" applyFont="1" applyAlignment="1">
      <alignment vertical="center" wrapText="1"/>
    </xf>
    <xf numFmtId="0" fontId="83" fillId="0" borderId="11" xfId="53" applyFont="1" applyBorder="1" applyAlignment="1">
      <alignment horizontal="center" vertical="top"/>
    </xf>
    <xf numFmtId="0" fontId="83" fillId="0" borderId="43" xfId="53" applyFont="1" applyBorder="1" applyAlignment="1">
      <alignment horizontal="center" vertical="top"/>
    </xf>
    <xf numFmtId="0" fontId="83" fillId="0" borderId="26" xfId="53" applyFont="1" applyBorder="1" applyAlignment="1">
      <alignment vertical="top" wrapText="1"/>
    </xf>
    <xf numFmtId="0" fontId="83" fillId="0" borderId="25" xfId="53" applyFont="1" applyBorder="1" applyAlignment="1">
      <alignment vertical="top" wrapText="1"/>
    </xf>
    <xf numFmtId="0" fontId="83" fillId="0" borderId="16" xfId="53" applyFont="1" applyBorder="1" applyAlignment="1">
      <alignment vertical="top" wrapText="1"/>
    </xf>
    <xf numFmtId="0" fontId="83" fillId="0" borderId="15" xfId="53" applyFont="1" applyBorder="1" applyAlignment="1">
      <alignment vertical="top" wrapText="1"/>
    </xf>
    <xf numFmtId="0" fontId="83" fillId="0" borderId="10" xfId="53" applyFont="1" applyBorder="1" applyAlignment="1">
      <alignment vertical="center" wrapText="1"/>
    </xf>
    <xf numFmtId="0" fontId="83" fillId="0" borderId="23" xfId="53" applyFont="1" applyBorder="1" applyAlignment="1">
      <alignment vertical="center" wrapText="1"/>
    </xf>
    <xf numFmtId="0" fontId="83" fillId="0" borderId="22" xfId="53" applyFont="1" applyBorder="1" applyAlignment="1">
      <alignment vertical="center" wrapText="1"/>
    </xf>
    <xf numFmtId="0" fontId="83" fillId="0" borderId="0" xfId="53" applyFont="1" applyAlignment="1">
      <alignment vertical="center" wrapText="1"/>
    </xf>
    <xf numFmtId="0" fontId="81" fillId="0" borderId="0" xfId="53" applyFont="1" applyAlignment="1">
      <alignment vertical="top"/>
    </xf>
    <xf numFmtId="0" fontId="83" fillId="0" borderId="26" xfId="53" applyFont="1" applyBorder="1" applyAlignment="1">
      <alignment horizontal="center" vertical="top"/>
    </xf>
    <xf numFmtId="0" fontId="83" fillId="0" borderId="24" xfId="53" applyFont="1" applyBorder="1" applyAlignment="1">
      <alignment horizontal="center" vertical="top"/>
    </xf>
    <xf numFmtId="0" fontId="83" fillId="0" borderId="16" xfId="53" applyFont="1" applyBorder="1" applyAlignment="1">
      <alignment horizontal="center" vertical="top"/>
    </xf>
    <xf numFmtId="0" fontId="83" fillId="0" borderId="13" xfId="53" applyFont="1" applyBorder="1" applyAlignment="1">
      <alignment vertical="top" wrapText="1"/>
    </xf>
    <xf numFmtId="0" fontId="83" fillId="0" borderId="0" xfId="53" applyFont="1" applyBorder="1" applyAlignment="1">
      <alignment vertical="top" wrapText="1"/>
    </xf>
    <xf numFmtId="0" fontId="83" fillId="0" borderId="14" xfId="53" applyFont="1" applyBorder="1" applyAlignment="1">
      <alignment vertical="top" wrapText="1"/>
    </xf>
    <xf numFmtId="0" fontId="83" fillId="0" borderId="12" xfId="53" applyFont="1" applyBorder="1" applyAlignment="1">
      <alignment vertical="top" wrapText="1"/>
    </xf>
    <xf numFmtId="0" fontId="84" fillId="0" borderId="26" xfId="53" applyFont="1" applyBorder="1" applyAlignment="1">
      <alignment vertical="center" wrapText="1"/>
    </xf>
    <xf numFmtId="0" fontId="84" fillId="0" borderId="13" xfId="53" applyFont="1" applyBorder="1" applyAlignment="1">
      <alignment vertical="center" wrapText="1"/>
    </xf>
    <xf numFmtId="0" fontId="84" fillId="0" borderId="25" xfId="53" applyFont="1" applyBorder="1" applyAlignment="1">
      <alignment vertical="center" wrapText="1"/>
    </xf>
    <xf numFmtId="0" fontId="84" fillId="0" borderId="16" xfId="53" applyFont="1" applyBorder="1" applyAlignment="1">
      <alignment vertical="center" wrapText="1"/>
    </xf>
    <xf numFmtId="0" fontId="84" fillId="0" borderId="12" xfId="53" applyFont="1" applyBorder="1" applyAlignment="1">
      <alignment vertical="center" wrapText="1"/>
    </xf>
    <xf numFmtId="0" fontId="84" fillId="0" borderId="15" xfId="53" applyFont="1" applyBorder="1" applyAlignment="1">
      <alignment vertical="center" wrapText="1"/>
    </xf>
    <xf numFmtId="0" fontId="83" fillId="0" borderId="10" xfId="53" applyFont="1" applyFill="1" applyBorder="1" applyAlignment="1">
      <alignment vertical="center" wrapText="1"/>
    </xf>
    <xf numFmtId="0" fontId="83" fillId="0" borderId="23" xfId="53" applyFont="1" applyFill="1" applyBorder="1" applyAlignment="1">
      <alignment vertical="center" wrapText="1"/>
    </xf>
    <xf numFmtId="0" fontId="83" fillId="0" borderId="22" xfId="53" applyFont="1" applyFill="1" applyBorder="1" applyAlignment="1">
      <alignment vertical="center" wrapText="1"/>
    </xf>
    <xf numFmtId="0" fontId="20" fillId="0" borderId="10" xfId="53" applyFont="1" applyBorder="1" applyAlignment="1">
      <alignment vertical="center" wrapText="1"/>
    </xf>
    <xf numFmtId="0" fontId="20" fillId="0" borderId="23" xfId="53" applyFont="1" applyBorder="1" applyAlignment="1">
      <alignment vertical="center" wrapText="1"/>
    </xf>
    <xf numFmtId="0" fontId="20" fillId="0" borderId="22" xfId="53" applyFont="1" applyBorder="1" applyAlignment="1">
      <alignment vertical="center" wrapText="1"/>
    </xf>
    <xf numFmtId="0" fontId="83" fillId="0" borderId="9" xfId="53" applyFont="1" applyBorder="1" applyAlignment="1">
      <alignment horizontal="center" vertical="center" wrapText="1"/>
    </xf>
    <xf numFmtId="0" fontId="83" fillId="0" borderId="26" xfId="53" applyFont="1" applyBorder="1" applyAlignment="1">
      <alignment vertical="center" wrapText="1"/>
    </xf>
    <xf numFmtId="0" fontId="83" fillId="0" borderId="13" xfId="53" applyFont="1" applyBorder="1" applyAlignment="1">
      <alignment vertical="center" wrapText="1"/>
    </xf>
    <xf numFmtId="0" fontId="83" fillId="0" borderId="25" xfId="53" applyFont="1" applyBorder="1" applyAlignment="1">
      <alignment vertical="center" wrapText="1"/>
    </xf>
    <xf numFmtId="0" fontId="83" fillId="0" borderId="24" xfId="53" applyFont="1" applyBorder="1" applyAlignment="1">
      <alignment vertical="center" wrapText="1"/>
    </xf>
    <xf numFmtId="0" fontId="83" fillId="0" borderId="0" xfId="53" applyFont="1" applyBorder="1" applyAlignment="1">
      <alignment vertical="center" wrapText="1"/>
    </xf>
    <xf numFmtId="0" fontId="83" fillId="0" borderId="14" xfId="53" applyFont="1" applyBorder="1" applyAlignment="1">
      <alignment vertical="center" wrapText="1"/>
    </xf>
    <xf numFmtId="0" fontId="83" fillId="0" borderId="16" xfId="53" applyFont="1" applyBorder="1" applyAlignment="1">
      <alignment vertical="center" wrapText="1"/>
    </xf>
    <xf numFmtId="0" fontId="83" fillId="0" borderId="12" xfId="53" applyFont="1" applyBorder="1" applyAlignment="1">
      <alignment vertical="center" wrapText="1"/>
    </xf>
    <xf numFmtId="0" fontId="83" fillId="0" borderId="15" xfId="53" applyFont="1" applyBorder="1" applyAlignment="1">
      <alignment vertical="center" wrapText="1"/>
    </xf>
    <xf numFmtId="0" fontId="83" fillId="0" borderId="16" xfId="53" applyFont="1" applyBorder="1" applyAlignment="1">
      <alignment horizontal="left" vertical="center" wrapText="1"/>
    </xf>
    <xf numFmtId="0" fontId="83" fillId="0" borderId="12" xfId="53" applyFont="1" applyBorder="1" applyAlignment="1">
      <alignment horizontal="left" vertical="center" wrapText="1"/>
    </xf>
    <xf numFmtId="0" fontId="83" fillId="0" borderId="15" xfId="53" applyFont="1" applyBorder="1" applyAlignment="1">
      <alignment horizontal="left" vertical="center" wrapText="1"/>
    </xf>
    <xf numFmtId="0" fontId="83" fillId="0" borderId="9" xfId="53" applyFont="1" applyBorder="1" applyAlignment="1">
      <alignment horizontal="center" vertical="center"/>
    </xf>
    <xf numFmtId="0" fontId="83" fillId="2" borderId="9" xfId="53" applyFont="1" applyFill="1" applyBorder="1" applyAlignment="1">
      <alignment horizontal="right" vertical="center" wrapText="1"/>
    </xf>
    <xf numFmtId="0" fontId="119" fillId="0" borderId="43" xfId="53" applyFont="1" applyBorder="1" applyAlignment="1">
      <alignment horizontal="center" vertical="center" wrapText="1"/>
    </xf>
    <xf numFmtId="0" fontId="119" fillId="0" borderId="9" xfId="53" applyFont="1" applyBorder="1" applyAlignment="1">
      <alignment horizontal="center" vertical="center" wrapText="1"/>
    </xf>
    <xf numFmtId="0" fontId="83" fillId="0" borderId="11" xfId="53" applyFont="1" applyBorder="1" applyAlignment="1">
      <alignment horizontal="center" vertical="center" wrapText="1"/>
    </xf>
    <xf numFmtId="0" fontId="83" fillId="0" borderId="40" xfId="53" applyFont="1" applyBorder="1" applyAlignment="1">
      <alignment horizontal="center" vertical="center" wrapText="1"/>
    </xf>
    <xf numFmtId="0" fontId="83" fillId="0" borderId="43" xfId="53" applyFont="1" applyBorder="1" applyAlignment="1">
      <alignment horizontal="center" vertical="center" wrapText="1"/>
    </xf>
    <xf numFmtId="200" fontId="83" fillId="5" borderId="10" xfId="53" applyNumberFormat="1" applyFont="1" applyFill="1" applyBorder="1" applyAlignment="1">
      <alignment vertical="center"/>
    </xf>
    <xf numFmtId="200" fontId="83" fillId="5" borderId="22" xfId="53" applyNumberFormat="1" applyFont="1" applyFill="1" applyBorder="1" applyAlignment="1">
      <alignment vertical="center"/>
    </xf>
    <xf numFmtId="0" fontId="83" fillId="2" borderId="10" xfId="53" applyFont="1" applyFill="1" applyBorder="1" applyAlignment="1">
      <alignment vertical="center"/>
    </xf>
    <xf numFmtId="0" fontId="83" fillId="2" borderId="22" xfId="53" applyFont="1" applyFill="1" applyBorder="1" applyAlignment="1">
      <alignment vertical="center"/>
    </xf>
    <xf numFmtId="0" fontId="83" fillId="2" borderId="9" xfId="53" applyFont="1" applyFill="1" applyBorder="1" applyAlignment="1">
      <alignment horizontal="right" vertical="center"/>
    </xf>
    <xf numFmtId="199" fontId="83" fillId="5" borderId="9" xfId="53" applyNumberFormat="1" applyFont="1" applyFill="1" applyBorder="1" applyAlignment="1">
      <alignment horizontal="right" vertical="center"/>
    </xf>
    <xf numFmtId="0" fontId="83" fillId="0" borderId="26" xfId="53" applyFont="1" applyBorder="1" applyAlignment="1">
      <alignment horizontal="center" vertical="center" wrapText="1"/>
    </xf>
    <xf numFmtId="0" fontId="83" fillId="0" borderId="24" xfId="53" applyFont="1" applyBorder="1" applyAlignment="1">
      <alignment horizontal="center" vertical="center" wrapText="1"/>
    </xf>
    <xf numFmtId="0" fontId="83" fillId="0" borderId="10" xfId="53" applyFont="1" applyBorder="1" applyAlignment="1">
      <alignment horizontal="center" vertical="center" wrapText="1"/>
    </xf>
    <xf numFmtId="196" fontId="83" fillId="0" borderId="140" xfId="53" applyNumberFormat="1" applyFont="1" applyBorder="1" applyAlignment="1">
      <alignment horizontal="center" vertical="center"/>
    </xf>
    <xf numFmtId="197" fontId="83" fillId="0" borderId="140" xfId="53" applyNumberFormat="1" applyFont="1" applyBorder="1" applyAlignment="1">
      <alignment horizontal="center" vertical="center"/>
    </xf>
    <xf numFmtId="0" fontId="84" fillId="0" borderId="11" xfId="53" applyFont="1" applyBorder="1" applyAlignment="1">
      <alignment horizontal="center" vertical="center"/>
    </xf>
    <xf numFmtId="0" fontId="84" fillId="0" borderId="40" xfId="53" applyFont="1" applyBorder="1" applyAlignment="1">
      <alignment horizontal="center" vertical="center"/>
    </xf>
    <xf numFmtId="0" fontId="83" fillId="0" borderId="26" xfId="53" applyFont="1" applyBorder="1" applyAlignment="1">
      <alignment horizontal="center" vertical="center"/>
    </xf>
    <xf numFmtId="0" fontId="83" fillId="0" borderId="24" xfId="53" applyFont="1" applyBorder="1" applyAlignment="1">
      <alignment horizontal="center" vertical="center"/>
    </xf>
    <xf numFmtId="0" fontId="118" fillId="0" borderId="12" xfId="53" applyFont="1" applyBorder="1" applyAlignment="1">
      <alignment horizontal="center" vertical="center"/>
    </xf>
    <xf numFmtId="0" fontId="84" fillId="2" borderId="10" xfId="53" applyFont="1" applyFill="1" applyBorder="1" applyAlignment="1">
      <alignment vertical="center"/>
    </xf>
    <xf numFmtId="0" fontId="62" fillId="2" borderId="23" xfId="53" applyFont="1" applyFill="1" applyBorder="1" applyAlignment="1">
      <alignment vertical="center"/>
    </xf>
    <xf numFmtId="0" fontId="62" fillId="2" borderId="22" xfId="53" applyFont="1" applyFill="1" applyBorder="1" applyAlignment="1">
      <alignment vertical="center"/>
    </xf>
    <xf numFmtId="0" fontId="17" fillId="0" borderId="0" xfId="53" applyFont="1" applyAlignment="1">
      <alignment vertical="top" wrapText="1"/>
    </xf>
    <xf numFmtId="0" fontId="17" fillId="0" borderId="14" xfId="53" applyFont="1" applyBorder="1" applyAlignment="1">
      <alignment vertical="top" wrapText="1"/>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桁区切り 2 2" xfId="36"/>
    <cellStyle name="桁区切り 3"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2 2 2" xfId="48"/>
    <cellStyle name="標準 2 3" xfId="49"/>
    <cellStyle name="標準 3" xfId="50"/>
    <cellStyle name="標準 3 2" xfId="51"/>
    <cellStyle name="標準 4" xfId="52"/>
    <cellStyle name="標準 5" xfId="53"/>
    <cellStyle name="標準 6" xfId="54"/>
    <cellStyle name="標準 6 2" xfId="55"/>
    <cellStyle name="標準 7" xfId="56"/>
    <cellStyle name="標準 8" xfId="57"/>
    <cellStyle name="標準_カリキュラム骨子案" xfId="58"/>
    <cellStyle name="標準_カリキュラム骨子案 2" xfId="59"/>
    <cellStyle name="標準_カリキュラム骨子案_障害者委託訓練事業計画（20061229)_情報システム科カリキュラム日程" xfId="60"/>
    <cellStyle name="標準_カリキュラム骨子案_障害者委託訓練事業計画（20061229)_情報システム科カリキュラム日程 2" xfId="61"/>
    <cellStyle name="標準_緊急再就職訓練事業カリキュラム（様式４）" xfId="62"/>
    <cellStyle name="標準_緊急再就職訓練事業カリキュラム（様式４）_訓練企画書様式(様式2,3,4,5,6,7）：平成１９年度用" xfId="63"/>
    <cellStyle name="標準_緊急再就職訓練事業カリキュラム（様式４）_訓練企画書様式(様式2,3,4,5,6,7）：平成１９年度用 2" xfId="64"/>
    <cellStyle name="良い" xfId="65" builtinId="26" customBuiltin="1"/>
  </cellStyles>
  <dxfs count="44">
    <dxf>
      <fill>
        <patternFill>
          <bgColor theme="4" tint="0.59990234076967686"/>
        </patternFill>
      </fill>
    </dxf>
    <dxf>
      <fill>
        <patternFill>
          <bgColor theme="5" tint="0.59990234076967686"/>
        </patternFill>
      </fill>
    </dxf>
    <dxf>
      <fill>
        <patternFill>
          <bgColor theme="4" tint="0.59990234076967686"/>
        </patternFill>
      </fill>
    </dxf>
    <dxf>
      <fill>
        <patternFill>
          <bgColor theme="5" tint="0.59990234076967686"/>
        </patternFill>
      </fill>
    </dxf>
    <dxf>
      <font>
        <condense val="0"/>
        <extend val="0"/>
        <color theme="0" tint="-0.49992370372631001"/>
      </font>
      <fill>
        <patternFill>
          <bgColor theme="0" tint="-0.49992370372631001"/>
        </patternFill>
      </fill>
    </dxf>
    <dxf>
      <fill>
        <patternFill>
          <bgColor theme="0" tint="-0.49992370372631001"/>
        </patternFill>
      </fill>
    </dxf>
    <dxf>
      <fill>
        <patternFill>
          <bgColor theme="4" tint="0.59990234076967686"/>
        </patternFill>
      </fill>
    </dxf>
    <dxf>
      <fill>
        <patternFill>
          <bgColor theme="0" tint="-0.49992370372631001"/>
        </patternFill>
      </fill>
    </dxf>
    <dxf>
      <fill>
        <patternFill>
          <bgColor theme="7" tint="0.39994506668294322"/>
        </patternFill>
      </fill>
    </dxf>
    <dxf>
      <fill>
        <patternFill>
          <bgColor rgb="FF92D050"/>
        </patternFill>
      </fill>
    </dxf>
    <dxf>
      <fill>
        <patternFill>
          <bgColor theme="0" tint="-0.49992370372631001"/>
        </patternFill>
      </fill>
    </dxf>
    <dxf>
      <fill>
        <patternFill>
          <bgColor theme="7" tint="0.39994506668294322"/>
        </patternFill>
      </fill>
    </dxf>
    <dxf>
      <fill>
        <patternFill>
          <bgColor rgb="FF92D050"/>
        </patternFill>
      </fill>
    </dxf>
    <dxf>
      <fill>
        <patternFill>
          <bgColor theme="5" tint="0.59990234076967686"/>
        </patternFill>
      </fill>
    </dxf>
    <dxf>
      <fill>
        <patternFill>
          <bgColor theme="7" tint="0.39994506668294322"/>
        </patternFill>
      </fill>
    </dxf>
    <dxf>
      <fill>
        <patternFill>
          <bgColor rgb="FF92D050"/>
        </patternFill>
      </fill>
    </dxf>
    <dxf>
      <fill>
        <patternFill>
          <bgColor rgb="FFFFC000"/>
        </patternFill>
      </fill>
    </dxf>
    <dxf>
      <fill>
        <patternFill>
          <bgColor indexed="13"/>
        </patternFill>
      </fill>
    </dxf>
    <dxf>
      <fill>
        <patternFill>
          <bgColor theme="9" tint="0.79992065187536243"/>
        </patternFill>
      </fill>
    </dxf>
    <dxf>
      <fill>
        <patternFill>
          <bgColor rgb="FFFFC000"/>
        </patternFill>
      </fill>
    </dxf>
    <dxf>
      <fill>
        <patternFill>
          <bgColor indexed="13"/>
        </patternFill>
      </fill>
    </dxf>
    <dxf>
      <fill>
        <patternFill>
          <bgColor theme="9" tint="0.79992065187536243"/>
        </patternFill>
      </fill>
    </dxf>
    <dxf>
      <fill>
        <patternFill>
          <bgColor theme="4" tint="0.59990234076967686"/>
        </patternFill>
      </fill>
    </dxf>
    <dxf>
      <fill>
        <patternFill>
          <bgColor theme="5" tint="0.59990234076967686"/>
        </patternFill>
      </fill>
    </dxf>
    <dxf>
      <fill>
        <patternFill>
          <bgColor theme="4" tint="0.59990234076967686"/>
        </patternFill>
      </fill>
    </dxf>
    <dxf>
      <fill>
        <patternFill>
          <bgColor theme="5" tint="0.59990234076967686"/>
        </patternFill>
      </fill>
    </dxf>
    <dxf>
      <font>
        <condense val="0"/>
        <extend val="0"/>
        <color theme="0" tint="-0.49992370372631001"/>
      </font>
      <fill>
        <patternFill>
          <bgColor theme="0" tint="-0.49992370372631001"/>
        </patternFill>
      </fill>
    </dxf>
    <dxf>
      <fill>
        <patternFill>
          <bgColor theme="0" tint="-0.49992370372631001"/>
        </patternFill>
      </fill>
    </dxf>
    <dxf>
      <fill>
        <patternFill>
          <bgColor theme="4" tint="0.59990234076967686"/>
        </patternFill>
      </fill>
    </dxf>
    <dxf>
      <fill>
        <patternFill>
          <bgColor theme="0" tint="-0.49992370372631001"/>
        </patternFill>
      </fill>
    </dxf>
    <dxf>
      <fill>
        <patternFill>
          <bgColor theme="7" tint="0.39994506668294322"/>
        </patternFill>
      </fill>
    </dxf>
    <dxf>
      <fill>
        <patternFill>
          <bgColor rgb="FF92D050"/>
        </patternFill>
      </fill>
    </dxf>
    <dxf>
      <fill>
        <patternFill>
          <bgColor theme="0" tint="-0.49992370372631001"/>
        </patternFill>
      </fill>
    </dxf>
    <dxf>
      <fill>
        <patternFill>
          <bgColor theme="7" tint="0.39994506668294322"/>
        </patternFill>
      </fill>
    </dxf>
    <dxf>
      <fill>
        <patternFill>
          <bgColor rgb="FF92D050"/>
        </patternFill>
      </fill>
    </dxf>
    <dxf>
      <fill>
        <patternFill>
          <bgColor theme="5" tint="0.59990234076967686"/>
        </patternFill>
      </fill>
    </dxf>
    <dxf>
      <fill>
        <patternFill>
          <bgColor theme="7" tint="0.39994506668294322"/>
        </patternFill>
      </fill>
    </dxf>
    <dxf>
      <fill>
        <patternFill>
          <bgColor rgb="FF92D050"/>
        </patternFill>
      </fill>
    </dxf>
    <dxf>
      <fill>
        <patternFill>
          <bgColor rgb="FFFFC000"/>
        </patternFill>
      </fill>
    </dxf>
    <dxf>
      <fill>
        <patternFill>
          <bgColor indexed="13"/>
        </patternFill>
      </fill>
    </dxf>
    <dxf>
      <fill>
        <patternFill>
          <bgColor theme="9" tint="0.79992065187536243"/>
        </patternFill>
      </fill>
    </dxf>
    <dxf>
      <fill>
        <patternFill>
          <bgColor rgb="FFFFC000"/>
        </patternFill>
      </fill>
    </dxf>
    <dxf>
      <fill>
        <patternFill>
          <bgColor indexed="13"/>
        </patternFill>
      </fill>
    </dxf>
    <dxf>
      <fill>
        <patternFill>
          <bgColor theme="9"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6</xdr:col>
      <xdr:colOff>272959</xdr:colOff>
      <xdr:row>2</xdr:row>
      <xdr:rowOff>62321</xdr:rowOff>
    </xdr:from>
    <xdr:to>
      <xdr:col>8</xdr:col>
      <xdr:colOff>259352</xdr:colOff>
      <xdr:row>4</xdr:row>
      <xdr:rowOff>99686</xdr:rowOff>
    </xdr:to>
    <xdr:sp macro="" textlink="" fLocksText="0">
      <xdr:nvSpPr>
        <xdr:cNvPr id="304" name="正方形/長方形 1"/>
        <xdr:cNvSpPr/>
      </xdr:nvSpPr>
      <xdr:spPr>
        <a:xfrm>
          <a:off x="4429125" y="409575"/>
          <a:ext cx="1352550" cy="390525"/>
        </a:xfrm>
        <a:prstGeom prst="rect">
          <a:avLst/>
        </a:prstGeom>
        <a:solidFill>
          <a:schemeClr val="bg1"/>
        </a:solidFill>
        <a:ln w="1270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ctr"/>
          <a:r>
            <a:rPr lang="ja-JP" altLang="en-US" sz="1400">
              <a:solidFill>
                <a:schemeClr val="tx1"/>
              </a:solidFill>
              <a:latin typeface="ＭＳ 明朝" panose="02020609040205080304" pitchFamily="17" charset="-128"/>
              <a:ea typeface="ＭＳ 明朝" panose="02020609040205080304" pitchFamily="17" charset="-128"/>
            </a:rPr>
            <a:t>資料</a:t>
          </a:r>
          <a:r>
            <a:rPr lang="en-US" altLang="ja-JP" sz="1400">
              <a:solidFill>
                <a:schemeClr val="tx1"/>
              </a:solidFill>
              <a:latin typeface="ＭＳ 明朝" panose="02020609040205080304" pitchFamily="17" charset="-128"/>
              <a:ea typeface="ＭＳ 明朝" panose="02020609040205080304" pitchFamily="17" charset="-128"/>
            </a:rPr>
            <a:t>No.</a:t>
          </a:r>
          <a:r>
            <a:rPr lang="ja-JP" altLang="en-US" sz="1400">
              <a:solidFill>
                <a:schemeClr val="tx1"/>
              </a:solidFill>
              <a:latin typeface="ＭＳ 明朝" panose="02020609040205080304" pitchFamily="17" charset="-128"/>
              <a:ea typeface="ＭＳ 明朝" panose="02020609040205080304" pitchFamily="17" charset="-128"/>
            </a:rPr>
            <a:t>　</a:t>
          </a:r>
          <a:r>
            <a:rPr lang="ja-JP" altLang="en-US" sz="1400">
              <a:solidFill>
                <a:srgbClr val="000000"/>
              </a:solidFill>
              <a:latin typeface="ＭＳ 明朝" panose="02020609040205080304" pitchFamily="17" charset="-128"/>
              <a:ea typeface="ＭＳ 明朝" panose="02020609040205080304" pitchFamily="17" charset="-128"/>
            </a:rPr>
            <a:t>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76200</xdr:colOff>
      <xdr:row>2</xdr:row>
      <xdr:rowOff>30480</xdr:rowOff>
    </xdr:from>
    <xdr:to>
      <xdr:col>17</xdr:col>
      <xdr:colOff>190500</xdr:colOff>
      <xdr:row>2</xdr:row>
      <xdr:rowOff>175260</xdr:rowOff>
    </xdr:to>
    <xdr:grpSp>
      <xdr:nvGrpSpPr>
        <xdr:cNvPr id="45132" name="グループ化 10"/>
        <xdr:cNvGrpSpPr>
          <a:grpSpLocks/>
        </xdr:cNvGrpSpPr>
      </xdr:nvGrpSpPr>
      <xdr:grpSpPr bwMode="auto">
        <a:xfrm>
          <a:off x="5753100" y="533400"/>
          <a:ext cx="114300" cy="144780"/>
          <a:chOff x="1981200" y="23816"/>
          <a:chExt cx="128587" cy="142872"/>
        </a:xfrm>
      </xdr:grpSpPr>
      <xdr:cxnSp macro="">
        <xdr:nvCxnSpPr>
          <xdr:cNvPr id="3" name="直線コネクタ 2"/>
          <xdr:cNvCxnSpPr/>
        </xdr:nvCxnSpPr>
        <xdr:spPr>
          <a:xfrm rot="16200000" flipH="1">
            <a:off x="1977892" y="94800"/>
            <a:ext cx="75196" cy="6858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rot="5400000">
            <a:off x="2007821" y="57202"/>
            <a:ext cx="135352" cy="6858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234315</xdr:colOff>
      <xdr:row>0</xdr:row>
      <xdr:rowOff>66675</xdr:rowOff>
    </xdr:from>
    <xdr:to>
      <xdr:col>16</xdr:col>
      <xdr:colOff>234315</xdr:colOff>
      <xdr:row>1</xdr:row>
      <xdr:rowOff>114300</xdr:rowOff>
    </xdr:to>
    <xdr:sp macro="" textlink="">
      <xdr:nvSpPr>
        <xdr:cNvPr id="2" name="正方形/長方形 1"/>
        <xdr:cNvSpPr/>
      </xdr:nvSpPr>
      <xdr:spPr>
        <a:xfrm>
          <a:off x="3693795" y="66675"/>
          <a:ext cx="1668780" cy="2838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15</xdr:row>
      <xdr:rowOff>144780</xdr:rowOff>
    </xdr:from>
    <xdr:to>
      <xdr:col>33</xdr:col>
      <xdr:colOff>0</xdr:colOff>
      <xdr:row>25</xdr:row>
      <xdr:rowOff>22</xdr:rowOff>
    </xdr:to>
    <xdr:sp macro="" textlink="" fLocksText="0">
      <xdr:nvSpPr>
        <xdr:cNvPr id="5" name="角丸四角形 2"/>
        <xdr:cNvSpPr/>
      </xdr:nvSpPr>
      <xdr:spPr>
        <a:xfrm>
          <a:off x="5534025" y="3371850"/>
          <a:ext cx="5991225" cy="1590675"/>
        </a:xfrm>
        <a:prstGeom prst="roundRect">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lnSpc>
              <a:spcPts val="3400"/>
            </a:lnSpc>
          </a:pPr>
          <a:r>
            <a:rPr lang="ja-JP" altLang="en-US" sz="2800"/>
            <a:t>本シートは記入例のため</a:t>
          </a:r>
          <a:endParaRPr lang="en-US" altLang="ja-JP" sz="2800"/>
        </a:p>
        <a:p>
          <a:pPr algn="ctr">
            <a:lnSpc>
              <a:spcPts val="3300"/>
            </a:lnSpc>
          </a:pPr>
          <a:r>
            <a:rPr lang="ja-JP" altLang="en-US" sz="2800"/>
            <a:t>関数を削除しています。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52"/>
  <sheetViews>
    <sheetView view="pageBreakPreview" zoomScale="80" zoomScaleNormal="70" zoomScaleSheetLayoutView="80" workbookViewId="0">
      <selection activeCell="F12" sqref="F12"/>
    </sheetView>
  </sheetViews>
  <sheetFormatPr defaultRowHeight="13.2"/>
  <sheetData>
    <row r="3" spans="5:8" ht="13.8" thickBot="1"/>
    <row r="4" spans="5:8" ht="13.8" thickBot="1">
      <c r="H4" s="106" t="s">
        <v>260</v>
      </c>
    </row>
    <row r="16" spans="5:8" ht="16.2">
      <c r="E16" s="187"/>
    </row>
    <row r="19" spans="1:9" ht="25.8">
      <c r="A19" s="872" t="s">
        <v>863</v>
      </c>
      <c r="B19" s="872"/>
      <c r="C19" s="872"/>
      <c r="D19" s="872"/>
      <c r="E19" s="872"/>
      <c r="F19" s="872"/>
      <c r="G19" s="872"/>
      <c r="H19" s="872"/>
      <c r="I19" s="872"/>
    </row>
    <row r="20" spans="1:9" ht="25.8">
      <c r="A20" s="36" t="s">
        <v>259</v>
      </c>
      <c r="B20" s="31"/>
      <c r="C20" s="31"/>
      <c r="D20" s="31"/>
      <c r="E20" s="31"/>
      <c r="F20" s="31"/>
      <c r="G20" s="31"/>
      <c r="H20" s="31"/>
      <c r="I20" s="31"/>
    </row>
    <row r="21" spans="1:9" ht="25.8">
      <c r="A21" s="36"/>
      <c r="B21" s="31"/>
      <c r="C21" s="31"/>
      <c r="D21" s="31"/>
      <c r="E21" s="31"/>
      <c r="F21" s="31"/>
      <c r="G21" s="31"/>
      <c r="H21" s="31"/>
      <c r="I21" s="31"/>
    </row>
    <row r="22" spans="1:9" ht="19.2">
      <c r="A22" s="873"/>
      <c r="B22" s="873"/>
      <c r="C22" s="873"/>
      <c r="D22" s="873"/>
      <c r="E22" s="873"/>
      <c r="F22" s="873"/>
      <c r="G22" s="873"/>
      <c r="H22" s="873"/>
      <c r="I22" s="873"/>
    </row>
    <row r="52" spans="1:9" ht="19.2">
      <c r="A52" s="32" t="s">
        <v>881</v>
      </c>
      <c r="B52" s="31"/>
      <c r="C52" s="31"/>
      <c r="D52" s="31"/>
      <c r="E52" s="31"/>
      <c r="F52" s="31"/>
      <c r="G52" s="31"/>
      <c r="H52" s="31"/>
      <c r="I52" s="31"/>
    </row>
  </sheetData>
  <customSheetViews>
    <customSheetView guid="{CA6B8FA8-7A06-4021-9C0E-048CD59C3F28}" scale="70" showPageBreaks="1" showRuler="0" topLeftCell="A19">
      <selection activeCell="N22" sqref="N22:N23"/>
      <pageMargins left="1.1200000000000001" right="0.7" top="0.75" bottom="0.75" header="0.3" footer="0.3"/>
      <pageSetup paperSize="9" orientation="portrait" r:id="rId1"/>
    </customSheetView>
  </customSheetViews>
  <mergeCells count="2">
    <mergeCell ref="A19:I19"/>
    <mergeCell ref="A22:I22"/>
  </mergeCells>
  <phoneticPr fontId="53"/>
  <pageMargins left="1.1200000000000001" right="0.7" top="0.75" bottom="0.75"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60" zoomScaleNormal="100" workbookViewId="0">
      <selection activeCell="A8" sqref="A8"/>
    </sheetView>
  </sheetViews>
  <sheetFormatPr defaultRowHeight="13.2"/>
  <cols>
    <col min="3" max="3" width="11" customWidth="1"/>
  </cols>
  <sheetData>
    <row r="1" spans="1:9">
      <c r="I1" t="s">
        <v>23</v>
      </c>
    </row>
    <row r="7" spans="1:9" ht="37.5" customHeight="1">
      <c r="A7" s="872" t="s">
        <v>863</v>
      </c>
      <c r="B7" s="872"/>
      <c r="C7" s="872"/>
      <c r="D7" s="872"/>
      <c r="E7" s="872"/>
      <c r="F7" s="872"/>
      <c r="G7" s="872"/>
      <c r="H7" s="872"/>
      <c r="I7" s="872"/>
    </row>
    <row r="8" spans="1:9" ht="25.8">
      <c r="A8" s="36" t="s">
        <v>22</v>
      </c>
      <c r="B8" s="31"/>
      <c r="C8" s="31"/>
      <c r="D8" s="31"/>
      <c r="E8" s="31"/>
      <c r="F8" s="31"/>
      <c r="G8" s="31"/>
      <c r="H8" s="31"/>
      <c r="I8" s="31"/>
    </row>
    <row r="9" spans="1:9" ht="25.8">
      <c r="A9" s="36"/>
      <c r="B9" s="31"/>
      <c r="C9" s="31"/>
      <c r="D9" s="31"/>
      <c r="E9" s="31"/>
      <c r="F9" s="31"/>
      <c r="G9" s="31"/>
      <c r="H9" s="31"/>
      <c r="I9" s="31"/>
    </row>
    <row r="10" spans="1:9" ht="19.2">
      <c r="A10" s="34"/>
      <c r="B10" s="34"/>
      <c r="C10" s="35"/>
      <c r="D10" s="35"/>
      <c r="E10" s="35"/>
      <c r="F10" s="35"/>
      <c r="G10" s="34"/>
      <c r="H10" s="34"/>
      <c r="I10" s="34"/>
    </row>
    <row r="11" spans="1:9" ht="25.5" customHeight="1">
      <c r="C11" s="183" t="s">
        <v>21</v>
      </c>
      <c r="D11" s="939"/>
      <c r="E11" s="940"/>
      <c r="F11" s="941"/>
    </row>
    <row r="12" spans="1:9" ht="25.5" customHeight="1">
      <c r="C12" s="459" t="s">
        <v>534</v>
      </c>
      <c r="D12" s="937"/>
      <c r="E12" s="937"/>
      <c r="F12" s="938"/>
    </row>
    <row r="46" spans="1:9" ht="24" customHeight="1">
      <c r="D46" s="942" t="s">
        <v>799</v>
      </c>
      <c r="E46" s="942"/>
      <c r="F46" s="942"/>
    </row>
    <row r="48" spans="1:9" ht="34.5" customHeight="1">
      <c r="A48" s="32"/>
      <c r="B48" s="31"/>
      <c r="C48" s="30" t="s">
        <v>20</v>
      </c>
      <c r="D48" s="943"/>
      <c r="E48" s="937"/>
      <c r="F48" s="937"/>
      <c r="G48" s="938"/>
      <c r="H48" s="31"/>
      <c r="I48" s="31"/>
    </row>
    <row r="49" spans="3:7" ht="35.25" customHeight="1">
      <c r="C49" s="30" t="s">
        <v>609</v>
      </c>
      <c r="D49" s="943"/>
      <c r="E49" s="937"/>
      <c r="F49" s="937"/>
      <c r="G49" s="938"/>
    </row>
  </sheetData>
  <customSheetViews>
    <customSheetView guid="{CA6B8FA8-7A06-4021-9C0E-048CD59C3F28}" showRuler="0" topLeftCell="A22">
      <selection activeCell="D47" sqref="D47"/>
      <pageMargins left="1.1023622047244095" right="0.70866141732283472" top="0.74803149606299213" bottom="0.74803149606299213" header="0.31496062992125984" footer="0.31496062992125984"/>
      <pageSetup paperSize="9" orientation="portrait" r:id="rId1"/>
    </customSheetView>
  </customSheetViews>
  <mergeCells count="6">
    <mergeCell ref="D12:F12"/>
    <mergeCell ref="D11:F11"/>
    <mergeCell ref="D46:F46"/>
    <mergeCell ref="D48:G48"/>
    <mergeCell ref="D49:G49"/>
    <mergeCell ref="A7:I7"/>
  </mergeCells>
  <phoneticPr fontId="53"/>
  <pageMargins left="1.1023622047244095" right="0.70866141732283472" top="0.74803149606299213" bottom="0.74803149606299213" header="0.31496062992125984" footer="0.31496062992125984"/>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view="pageBreakPreview" topLeftCell="A22" zoomScaleNormal="100" zoomScaleSheetLayoutView="100" workbookViewId="0">
      <selection activeCell="AB29" sqref="AB29"/>
    </sheetView>
  </sheetViews>
  <sheetFormatPr defaultRowHeight="13.2"/>
  <cols>
    <col min="1" max="3" width="5.109375" customWidth="1"/>
    <col min="4" max="5" width="4.6640625" customWidth="1"/>
    <col min="6" max="6" width="3.33203125" bestFit="1" customWidth="1"/>
    <col min="7" max="7" width="4.6640625" customWidth="1"/>
    <col min="8" max="8" width="3.33203125" customWidth="1"/>
    <col min="9" max="9" width="4.6640625" customWidth="1"/>
    <col min="10" max="10" width="3.33203125" customWidth="1"/>
    <col min="11" max="11" width="4.6640625" customWidth="1"/>
    <col min="12" max="12" width="3.33203125" bestFit="1" customWidth="1"/>
    <col min="13" max="13" width="4.6640625" customWidth="1"/>
    <col min="14" max="14" width="2.5546875" bestFit="1" customWidth="1"/>
    <col min="15" max="16" width="4.6640625" customWidth="1"/>
    <col min="17" max="17" width="3.33203125" bestFit="1" customWidth="1"/>
    <col min="18" max="18" width="4.6640625" customWidth="1"/>
    <col min="19" max="19" width="3.33203125" bestFit="1" customWidth="1"/>
    <col min="20" max="20" width="4.6640625" customWidth="1"/>
    <col min="21" max="21" width="3.33203125" bestFit="1" customWidth="1"/>
    <col min="22" max="25" width="4.6640625" customWidth="1"/>
  </cols>
  <sheetData>
    <row r="1" spans="1:26" ht="22.5" customHeight="1">
      <c r="U1" s="61" t="s">
        <v>53</v>
      </c>
    </row>
    <row r="2" spans="1:26" ht="19.2">
      <c r="A2" s="873" t="s">
        <v>52</v>
      </c>
      <c r="B2" s="873"/>
      <c r="C2" s="873"/>
      <c r="D2" s="873"/>
      <c r="E2" s="873"/>
      <c r="F2" s="873"/>
      <c r="G2" s="873"/>
      <c r="H2" s="873"/>
      <c r="I2" s="873"/>
      <c r="J2" s="873"/>
      <c r="K2" s="873"/>
      <c r="L2" s="873"/>
      <c r="M2" s="873"/>
      <c r="N2" s="873"/>
      <c r="O2" s="873"/>
      <c r="P2" s="873"/>
      <c r="Q2" s="873"/>
      <c r="R2" s="873"/>
      <c r="S2" s="873"/>
      <c r="T2" s="873"/>
      <c r="U2" s="873"/>
    </row>
    <row r="3" spans="1:26" ht="18" customHeight="1">
      <c r="A3" s="37" t="s">
        <v>51</v>
      </c>
      <c r="B3" s="37"/>
      <c r="C3" s="37"/>
      <c r="D3" s="37"/>
    </row>
    <row r="4" spans="1:26" ht="27" customHeight="1">
      <c r="A4" s="944" t="s">
        <v>50</v>
      </c>
      <c r="B4" s="945"/>
      <c r="C4" s="945"/>
      <c r="D4" s="946"/>
      <c r="E4" s="59"/>
      <c r="F4" s="59"/>
      <c r="G4" s="59"/>
      <c r="H4" s="59"/>
      <c r="I4" s="59"/>
      <c r="J4" s="59"/>
      <c r="K4" s="59"/>
      <c r="L4" s="59"/>
      <c r="M4" s="59"/>
      <c r="N4" s="59"/>
      <c r="O4" s="59"/>
      <c r="P4" s="59"/>
      <c r="Q4" s="59"/>
      <c r="R4" s="59"/>
      <c r="S4" s="59"/>
      <c r="T4" s="59"/>
      <c r="U4" s="58"/>
    </row>
    <row r="5" spans="1:26" ht="36" customHeight="1">
      <c r="A5" s="950" t="s">
        <v>49</v>
      </c>
      <c r="B5" s="951"/>
      <c r="C5" s="951"/>
      <c r="D5" s="952"/>
      <c r="E5" s="60" t="s">
        <v>37</v>
      </c>
      <c r="F5" s="59"/>
      <c r="G5" s="59"/>
      <c r="H5" s="59"/>
      <c r="I5" s="59"/>
      <c r="J5" s="59"/>
      <c r="K5" s="59"/>
      <c r="L5" s="59"/>
      <c r="M5" s="59"/>
      <c r="N5" s="59"/>
      <c r="O5" s="59"/>
      <c r="P5" s="59"/>
      <c r="Q5" s="59"/>
      <c r="R5" s="59"/>
      <c r="S5" s="59"/>
      <c r="T5" s="59"/>
      <c r="U5" s="58"/>
    </row>
    <row r="6" spans="1:26" ht="16.5" customHeight="1">
      <c r="A6" s="57"/>
      <c r="B6" s="56"/>
      <c r="C6" s="56"/>
      <c r="D6" s="55"/>
      <c r="E6" s="54"/>
      <c r="F6" s="994" t="s">
        <v>48</v>
      </c>
      <c r="G6" s="994"/>
      <c r="H6" s="994"/>
      <c r="I6" s="994"/>
      <c r="J6" s="994"/>
      <c r="K6" s="994"/>
      <c r="L6" s="994"/>
      <c r="M6" s="994" t="s">
        <v>35</v>
      </c>
      <c r="N6" s="994"/>
      <c r="O6" s="994"/>
      <c r="P6" s="994"/>
      <c r="Q6" s="994"/>
      <c r="R6" s="994"/>
      <c r="S6" s="994"/>
      <c r="T6" s="42"/>
      <c r="U6" s="53"/>
    </row>
    <row r="7" spans="1:26" ht="42" customHeight="1">
      <c r="A7" s="944" t="s">
        <v>47</v>
      </c>
      <c r="B7" s="945"/>
      <c r="C7" s="945"/>
      <c r="D7" s="946"/>
      <c r="E7" s="49"/>
      <c r="F7" s="52"/>
      <c r="G7" s="52"/>
      <c r="H7" s="52"/>
      <c r="I7" s="52"/>
      <c r="J7" s="52"/>
      <c r="K7" s="52"/>
      <c r="L7" s="52"/>
      <c r="M7" s="52"/>
      <c r="N7" s="52"/>
      <c r="O7" s="52"/>
      <c r="P7" s="52"/>
      <c r="Q7" s="52"/>
      <c r="R7" s="52"/>
      <c r="S7" s="52"/>
      <c r="T7" s="52"/>
      <c r="U7" s="51"/>
    </row>
    <row r="8" spans="1:26" ht="27" customHeight="1">
      <c r="A8" s="944" t="s">
        <v>46</v>
      </c>
      <c r="B8" s="945"/>
      <c r="C8" s="945"/>
      <c r="D8" s="946"/>
      <c r="E8" s="996" t="s">
        <v>45</v>
      </c>
      <c r="F8" s="997"/>
      <c r="G8" s="997"/>
      <c r="H8" s="997"/>
      <c r="I8" s="997"/>
      <c r="J8" s="997"/>
      <c r="K8" s="997"/>
      <c r="L8" s="997"/>
      <c r="M8" s="997"/>
      <c r="N8" s="997"/>
      <c r="O8" s="997"/>
      <c r="P8" s="997"/>
      <c r="Q8" s="997"/>
      <c r="R8" s="995"/>
      <c r="S8" s="995"/>
      <c r="T8" s="995"/>
      <c r="U8" s="50" t="s">
        <v>44</v>
      </c>
      <c r="Z8" s="467"/>
    </row>
    <row r="9" spans="1:26" ht="27" customHeight="1">
      <c r="A9" s="944" t="s">
        <v>43</v>
      </c>
      <c r="B9" s="945"/>
      <c r="C9" s="945"/>
      <c r="D9" s="945"/>
      <c r="E9" s="49"/>
      <c r="F9" s="42"/>
      <c r="G9" s="42"/>
      <c r="H9" s="42"/>
      <c r="I9" s="42"/>
      <c r="J9" s="42"/>
      <c r="K9" s="42"/>
      <c r="L9" s="42"/>
      <c r="M9" s="42"/>
      <c r="N9" s="42"/>
      <c r="O9" s="42"/>
      <c r="P9" s="42"/>
      <c r="Q9" s="42"/>
      <c r="R9" s="42"/>
      <c r="S9" s="42"/>
      <c r="T9" s="42"/>
      <c r="U9" s="41"/>
      <c r="Z9" s="467"/>
    </row>
    <row r="10" spans="1:26" ht="16.5" customHeight="1">
      <c r="A10" s="947" t="s">
        <v>42</v>
      </c>
      <c r="B10" s="947"/>
      <c r="C10" s="947"/>
      <c r="D10" s="947"/>
      <c r="E10" s="947"/>
      <c r="F10" s="947"/>
      <c r="G10" s="947"/>
      <c r="H10" s="947"/>
      <c r="I10" s="947"/>
      <c r="J10" s="947"/>
      <c r="K10" s="947"/>
      <c r="L10" s="947"/>
      <c r="M10" s="947"/>
      <c r="N10" s="947"/>
      <c r="O10" s="947"/>
      <c r="P10" s="947"/>
      <c r="Q10" s="947"/>
      <c r="R10" s="947"/>
      <c r="S10" s="947"/>
      <c r="T10" s="947"/>
      <c r="U10" s="38"/>
    </row>
    <row r="11" spans="1:26" ht="10.5" customHeight="1"/>
    <row r="12" spans="1:26" ht="18" customHeight="1">
      <c r="A12" s="37" t="s">
        <v>41</v>
      </c>
      <c r="B12" s="37"/>
      <c r="C12" s="37"/>
      <c r="D12" s="191" t="s">
        <v>536</v>
      </c>
      <c r="E12" s="62"/>
      <c r="F12" s="62"/>
      <c r="G12" s="62"/>
      <c r="H12" s="62"/>
      <c r="I12" s="62"/>
      <c r="J12" s="62"/>
      <c r="K12" s="62"/>
      <c r="L12" s="62"/>
      <c r="M12" s="62"/>
      <c r="N12" s="62"/>
      <c r="O12" s="62"/>
    </row>
    <row r="13" spans="1:26" ht="30" customHeight="1">
      <c r="A13" s="954" t="s">
        <v>40</v>
      </c>
      <c r="B13" s="955"/>
      <c r="C13" s="955"/>
      <c r="D13" s="956"/>
      <c r="E13" s="48"/>
      <c r="F13" s="48"/>
      <c r="G13" s="48"/>
      <c r="H13" s="48"/>
      <c r="I13" s="48"/>
      <c r="J13" s="48"/>
      <c r="K13" s="48"/>
      <c r="L13" s="48"/>
      <c r="M13" s="48"/>
      <c r="N13" s="48"/>
      <c r="O13" s="48"/>
      <c r="P13" s="998" t="s">
        <v>535</v>
      </c>
      <c r="Q13" s="998"/>
      <c r="R13" s="48"/>
      <c r="S13" s="48"/>
      <c r="T13" s="48"/>
      <c r="U13" s="47"/>
    </row>
    <row r="14" spans="1:26" ht="36" customHeight="1">
      <c r="A14" s="986" t="s">
        <v>38</v>
      </c>
      <c r="B14" s="987"/>
      <c r="C14" s="987"/>
      <c r="D14" s="988"/>
      <c r="E14" s="46" t="s">
        <v>37</v>
      </c>
      <c r="F14" s="45"/>
      <c r="G14" s="45"/>
      <c r="H14" s="45"/>
      <c r="I14" s="45"/>
      <c r="J14" s="45"/>
      <c r="K14" s="45"/>
      <c r="L14" s="45"/>
      <c r="M14" s="45"/>
      <c r="N14" s="45"/>
      <c r="O14" s="45"/>
      <c r="P14" s="45"/>
      <c r="Q14" s="45"/>
      <c r="R14" s="45"/>
      <c r="S14" s="45"/>
      <c r="T14" s="45"/>
      <c r="U14" s="44"/>
    </row>
    <row r="15" spans="1:26" ht="16.5" customHeight="1">
      <c r="A15" s="989"/>
      <c r="B15" s="990"/>
      <c r="C15" s="990"/>
      <c r="D15" s="991"/>
      <c r="E15" s="43"/>
      <c r="F15" s="994" t="s">
        <v>36</v>
      </c>
      <c r="G15" s="994"/>
      <c r="H15" s="994"/>
      <c r="I15" s="994"/>
      <c r="J15" s="994"/>
      <c r="K15" s="994"/>
      <c r="L15" s="994"/>
      <c r="M15" s="994" t="s">
        <v>35</v>
      </c>
      <c r="N15" s="994"/>
      <c r="O15" s="994"/>
      <c r="P15" s="994"/>
      <c r="Q15" s="994"/>
      <c r="R15" s="994"/>
      <c r="S15" s="994"/>
      <c r="T15" s="42"/>
      <c r="U15" s="41"/>
    </row>
    <row r="16" spans="1:26" ht="42" customHeight="1">
      <c r="A16" s="944" t="s">
        <v>34</v>
      </c>
      <c r="B16" s="945"/>
      <c r="C16" s="945"/>
      <c r="D16" s="946"/>
      <c r="E16" s="2"/>
      <c r="F16" s="2"/>
      <c r="G16" s="2"/>
      <c r="H16" s="2"/>
      <c r="I16" s="2"/>
      <c r="J16" s="2"/>
      <c r="K16" s="2"/>
      <c r="L16" s="2"/>
      <c r="M16" s="2"/>
      <c r="N16" s="2"/>
      <c r="O16" s="2"/>
      <c r="P16" s="2"/>
      <c r="Q16" s="2"/>
      <c r="R16" s="2"/>
      <c r="S16" s="2"/>
      <c r="T16" s="2"/>
      <c r="U16" s="40"/>
    </row>
    <row r="17" spans="1:21" ht="30" customHeight="1">
      <c r="A17" s="954" t="s">
        <v>39</v>
      </c>
      <c r="B17" s="955"/>
      <c r="C17" s="955"/>
      <c r="D17" s="956"/>
      <c r="E17" s="48"/>
      <c r="F17" s="48"/>
      <c r="G17" s="48"/>
      <c r="H17" s="48"/>
      <c r="I17" s="48"/>
      <c r="J17" s="48"/>
      <c r="K17" s="48"/>
      <c r="L17" s="48"/>
      <c r="M17" s="48"/>
      <c r="N17" s="48"/>
      <c r="O17" s="48"/>
      <c r="P17" s="48"/>
      <c r="Q17" s="48"/>
      <c r="R17" s="48"/>
      <c r="S17" s="48"/>
      <c r="T17" s="48"/>
      <c r="U17" s="47"/>
    </row>
    <row r="18" spans="1:21" ht="36" customHeight="1">
      <c r="A18" s="986" t="s">
        <v>38</v>
      </c>
      <c r="B18" s="987"/>
      <c r="C18" s="987"/>
      <c r="D18" s="988"/>
      <c r="E18" s="46" t="s">
        <v>37</v>
      </c>
      <c r="F18" s="45"/>
      <c r="G18" s="45"/>
      <c r="H18" s="45"/>
      <c r="I18" s="45"/>
      <c r="J18" s="45"/>
      <c r="K18" s="45"/>
      <c r="L18" s="45"/>
      <c r="M18" s="45"/>
      <c r="N18" s="45"/>
      <c r="O18" s="45"/>
      <c r="P18" s="45"/>
      <c r="Q18" s="45"/>
      <c r="R18" s="45"/>
      <c r="S18" s="45"/>
      <c r="T18" s="45"/>
      <c r="U18" s="44"/>
    </row>
    <row r="19" spans="1:21" ht="16.5" customHeight="1">
      <c r="A19" s="989"/>
      <c r="B19" s="990"/>
      <c r="C19" s="990"/>
      <c r="D19" s="991"/>
      <c r="E19" s="43"/>
      <c r="F19" s="994" t="s">
        <v>36</v>
      </c>
      <c r="G19" s="994"/>
      <c r="H19" s="994"/>
      <c r="I19" s="994"/>
      <c r="J19" s="994"/>
      <c r="K19" s="994"/>
      <c r="L19" s="994"/>
      <c r="M19" s="994" t="s">
        <v>35</v>
      </c>
      <c r="N19" s="994"/>
      <c r="O19" s="994"/>
      <c r="P19" s="994"/>
      <c r="Q19" s="994"/>
      <c r="R19" s="994"/>
      <c r="S19" s="994"/>
      <c r="T19" s="42"/>
      <c r="U19" s="41"/>
    </row>
    <row r="20" spans="1:21" ht="42" customHeight="1">
      <c r="A20" s="944" t="s">
        <v>34</v>
      </c>
      <c r="B20" s="945"/>
      <c r="C20" s="945"/>
      <c r="D20" s="946"/>
      <c r="E20" s="2"/>
      <c r="F20" s="2"/>
      <c r="G20" s="2"/>
      <c r="H20" s="2"/>
      <c r="I20" s="2"/>
      <c r="J20" s="2"/>
      <c r="K20" s="2"/>
      <c r="L20" s="2"/>
      <c r="M20" s="2"/>
      <c r="N20" s="2"/>
      <c r="O20" s="2"/>
      <c r="P20" s="2"/>
      <c r="Q20" s="2"/>
      <c r="R20" s="2"/>
      <c r="S20" s="2"/>
      <c r="T20" s="2"/>
      <c r="U20" s="40"/>
    </row>
    <row r="21" spans="1:21" ht="11.25" customHeight="1">
      <c r="A21" s="38"/>
      <c r="B21" s="38"/>
      <c r="C21" s="38"/>
      <c r="D21" s="38"/>
      <c r="E21" s="38"/>
      <c r="F21" s="38"/>
      <c r="G21" s="38"/>
      <c r="H21" s="38"/>
      <c r="I21" s="38"/>
      <c r="J21" s="38"/>
      <c r="K21" s="39"/>
      <c r="L21" s="39"/>
      <c r="M21" s="39"/>
      <c r="N21" s="39"/>
      <c r="O21" s="39"/>
      <c r="P21" s="38"/>
      <c r="Q21" s="38"/>
      <c r="R21" s="38"/>
      <c r="S21" s="38"/>
      <c r="T21" s="38"/>
      <c r="U21" s="38"/>
    </row>
    <row r="22" spans="1:21" ht="18" customHeight="1">
      <c r="A22" s="37" t="s">
        <v>33</v>
      </c>
      <c r="B22" s="37"/>
      <c r="C22" s="37"/>
      <c r="D22" s="37"/>
      <c r="E22" s="37"/>
    </row>
    <row r="23" spans="1:21" ht="22.2" customHeight="1">
      <c r="A23" s="950" t="s">
        <v>32</v>
      </c>
      <c r="B23" s="951"/>
      <c r="C23" s="952"/>
      <c r="D23" s="948" t="s">
        <v>26</v>
      </c>
      <c r="E23" s="949"/>
      <c r="F23" s="949"/>
      <c r="G23" s="992"/>
      <c r="H23" s="993"/>
      <c r="I23" s="993"/>
      <c r="J23" s="993"/>
      <c r="K23" s="993"/>
      <c r="L23" s="993"/>
      <c r="M23" s="953" t="s">
        <v>25</v>
      </c>
      <c r="N23" s="953"/>
      <c r="O23" s="953"/>
      <c r="P23" s="949"/>
      <c r="Q23" s="949"/>
      <c r="R23" s="949"/>
      <c r="S23" s="949"/>
      <c r="T23" s="949"/>
      <c r="U23" s="966"/>
    </row>
    <row r="24" spans="1:21" ht="22.2" customHeight="1">
      <c r="A24" s="957"/>
      <c r="B24" s="958"/>
      <c r="C24" s="958"/>
      <c r="D24" s="979" t="s">
        <v>24</v>
      </c>
      <c r="E24" s="979"/>
      <c r="F24" s="980"/>
      <c r="G24" s="984"/>
      <c r="H24" s="984"/>
      <c r="I24" s="984"/>
      <c r="J24" s="984"/>
      <c r="K24" s="984"/>
      <c r="L24" s="984"/>
      <c r="M24" s="984"/>
      <c r="N24" s="984"/>
      <c r="O24" s="984"/>
      <c r="P24" s="984"/>
      <c r="Q24" s="984"/>
      <c r="R24" s="984"/>
      <c r="S24" s="984"/>
      <c r="T24" s="984"/>
      <c r="U24" s="985"/>
    </row>
    <row r="25" spans="1:21" ht="22.2" customHeight="1">
      <c r="A25" s="950" t="s">
        <v>31</v>
      </c>
      <c r="B25" s="951"/>
      <c r="C25" s="952"/>
      <c r="D25" s="948" t="s">
        <v>26</v>
      </c>
      <c r="E25" s="949"/>
      <c r="F25" s="949"/>
      <c r="G25" s="992"/>
      <c r="H25" s="993"/>
      <c r="I25" s="993"/>
      <c r="J25" s="993"/>
      <c r="K25" s="993"/>
      <c r="L25" s="993"/>
      <c r="M25" s="953" t="s">
        <v>25</v>
      </c>
      <c r="N25" s="953"/>
      <c r="O25" s="953"/>
      <c r="P25" s="949"/>
      <c r="Q25" s="949"/>
      <c r="R25" s="949"/>
      <c r="S25" s="949"/>
      <c r="T25" s="949"/>
      <c r="U25" s="966"/>
    </row>
    <row r="26" spans="1:21" ht="22.2" customHeight="1">
      <c r="A26" s="957"/>
      <c r="B26" s="958"/>
      <c r="C26" s="959"/>
      <c r="D26" s="979" t="s">
        <v>24</v>
      </c>
      <c r="E26" s="979"/>
      <c r="F26" s="980"/>
      <c r="G26" s="984"/>
      <c r="H26" s="984"/>
      <c r="I26" s="984"/>
      <c r="J26" s="984"/>
      <c r="K26" s="984"/>
      <c r="L26" s="984"/>
      <c r="M26" s="984"/>
      <c r="N26" s="984"/>
      <c r="O26" s="984"/>
      <c r="P26" s="984"/>
      <c r="Q26" s="984"/>
      <c r="R26" s="984"/>
      <c r="S26" s="984"/>
      <c r="T26" s="984"/>
      <c r="U26" s="985"/>
    </row>
    <row r="27" spans="1:21" ht="22.2" customHeight="1">
      <c r="A27" s="967" t="s">
        <v>30</v>
      </c>
      <c r="B27" s="968"/>
      <c r="C27" s="969"/>
      <c r="D27" s="948" t="s">
        <v>26</v>
      </c>
      <c r="E27" s="949"/>
      <c r="F27" s="949"/>
      <c r="G27" s="992"/>
      <c r="H27" s="993"/>
      <c r="I27" s="993"/>
      <c r="J27" s="993"/>
      <c r="K27" s="993"/>
      <c r="L27" s="993"/>
      <c r="M27" s="953" t="s">
        <v>25</v>
      </c>
      <c r="N27" s="953"/>
      <c r="O27" s="953"/>
      <c r="P27" s="949"/>
      <c r="Q27" s="949"/>
      <c r="R27" s="949"/>
      <c r="S27" s="949"/>
      <c r="T27" s="949"/>
      <c r="U27" s="966"/>
    </row>
    <row r="28" spans="1:21" ht="22.2" customHeight="1">
      <c r="A28" s="970"/>
      <c r="B28" s="971"/>
      <c r="C28" s="972"/>
      <c r="D28" s="979" t="s">
        <v>24</v>
      </c>
      <c r="E28" s="979"/>
      <c r="F28" s="980"/>
      <c r="G28" s="984"/>
      <c r="H28" s="984"/>
      <c r="I28" s="984"/>
      <c r="J28" s="984"/>
      <c r="K28" s="984"/>
      <c r="L28" s="984"/>
      <c r="M28" s="984"/>
      <c r="N28" s="984"/>
      <c r="O28" s="984"/>
      <c r="P28" s="984"/>
      <c r="Q28" s="984"/>
      <c r="R28" s="984"/>
      <c r="S28" s="984"/>
      <c r="T28" s="984"/>
      <c r="U28" s="985"/>
    </row>
    <row r="29" spans="1:21" ht="22.2" customHeight="1">
      <c r="A29" s="973" t="s">
        <v>29</v>
      </c>
      <c r="B29" s="974"/>
      <c r="C29" s="975"/>
      <c r="D29" s="948" t="s">
        <v>26</v>
      </c>
      <c r="E29" s="949"/>
      <c r="F29" s="949"/>
      <c r="G29" s="992"/>
      <c r="H29" s="993"/>
      <c r="I29" s="993"/>
      <c r="J29" s="993"/>
      <c r="K29" s="993"/>
      <c r="L29" s="993"/>
      <c r="M29" s="953" t="s">
        <v>25</v>
      </c>
      <c r="N29" s="953"/>
      <c r="O29" s="953"/>
      <c r="P29" s="949"/>
      <c r="Q29" s="949"/>
      <c r="R29" s="949"/>
      <c r="S29" s="949"/>
      <c r="T29" s="949"/>
      <c r="U29" s="966"/>
    </row>
    <row r="30" spans="1:21" ht="22.2" customHeight="1">
      <c r="A30" s="976"/>
      <c r="B30" s="977"/>
      <c r="C30" s="978"/>
      <c r="D30" s="979" t="s">
        <v>24</v>
      </c>
      <c r="E30" s="979"/>
      <c r="F30" s="980"/>
      <c r="G30" s="984"/>
      <c r="H30" s="984"/>
      <c r="I30" s="984"/>
      <c r="J30" s="984"/>
      <c r="K30" s="984"/>
      <c r="L30" s="984"/>
      <c r="M30" s="984"/>
      <c r="N30" s="984"/>
      <c r="O30" s="984"/>
      <c r="P30" s="984"/>
      <c r="Q30" s="984"/>
      <c r="R30" s="984"/>
      <c r="S30" s="984"/>
      <c r="T30" s="984"/>
      <c r="U30" s="985"/>
    </row>
    <row r="31" spans="1:21" ht="21" customHeight="1">
      <c r="A31" s="981" t="s">
        <v>28</v>
      </c>
      <c r="B31" s="982"/>
      <c r="C31" s="983"/>
      <c r="D31" s="948" t="s">
        <v>26</v>
      </c>
      <c r="E31" s="949"/>
      <c r="F31" s="949"/>
      <c r="G31" s="992"/>
      <c r="H31" s="993"/>
      <c r="I31" s="993"/>
      <c r="J31" s="993"/>
      <c r="K31" s="993"/>
      <c r="L31" s="993"/>
      <c r="M31" s="953" t="s">
        <v>25</v>
      </c>
      <c r="N31" s="953"/>
      <c r="O31" s="953"/>
      <c r="P31" s="949"/>
      <c r="Q31" s="949"/>
      <c r="R31" s="949"/>
      <c r="S31" s="949"/>
      <c r="T31" s="949"/>
      <c r="U31" s="966"/>
    </row>
    <row r="32" spans="1:21" ht="21" customHeight="1">
      <c r="A32" s="960" t="s">
        <v>27</v>
      </c>
      <c r="B32" s="961"/>
      <c r="C32" s="962"/>
      <c r="D32" s="979" t="s">
        <v>24</v>
      </c>
      <c r="E32" s="979"/>
      <c r="F32" s="980"/>
      <c r="G32" s="984"/>
      <c r="H32" s="984"/>
      <c r="I32" s="984"/>
      <c r="J32" s="984"/>
      <c r="K32" s="984"/>
      <c r="L32" s="984"/>
      <c r="M32" s="984"/>
      <c r="N32" s="984"/>
      <c r="O32" s="984"/>
      <c r="P32" s="984"/>
      <c r="Q32" s="984"/>
      <c r="R32" s="984"/>
      <c r="S32" s="984"/>
      <c r="T32" s="984"/>
      <c r="U32" s="985"/>
    </row>
    <row r="33" spans="1:21" ht="21" customHeight="1">
      <c r="A33" s="960"/>
      <c r="B33" s="961"/>
      <c r="C33" s="962"/>
      <c r="D33" s="948" t="s">
        <v>26</v>
      </c>
      <c r="E33" s="949"/>
      <c r="F33" s="949"/>
      <c r="G33" s="992"/>
      <c r="H33" s="993"/>
      <c r="I33" s="993"/>
      <c r="J33" s="993"/>
      <c r="K33" s="993"/>
      <c r="L33" s="993"/>
      <c r="M33" s="953" t="s">
        <v>25</v>
      </c>
      <c r="N33" s="953"/>
      <c r="O33" s="953"/>
      <c r="P33" s="949"/>
      <c r="Q33" s="949"/>
      <c r="R33" s="949"/>
      <c r="S33" s="949"/>
      <c r="T33" s="949"/>
      <c r="U33" s="966"/>
    </row>
    <row r="34" spans="1:21" ht="21" customHeight="1">
      <c r="A34" s="963"/>
      <c r="B34" s="964"/>
      <c r="C34" s="965"/>
      <c r="D34" s="979" t="s">
        <v>24</v>
      </c>
      <c r="E34" s="979"/>
      <c r="F34" s="980"/>
      <c r="G34" s="984"/>
      <c r="H34" s="984"/>
      <c r="I34" s="984"/>
      <c r="J34" s="984"/>
      <c r="K34" s="984"/>
      <c r="L34" s="984"/>
      <c r="M34" s="984"/>
      <c r="N34" s="984"/>
      <c r="O34" s="984"/>
      <c r="P34" s="984"/>
      <c r="Q34" s="984"/>
      <c r="R34" s="984"/>
      <c r="S34" s="984"/>
      <c r="T34" s="984"/>
      <c r="U34" s="985"/>
    </row>
    <row r="35" spans="1:21" ht="25.2" customHeight="1">
      <c r="A35" s="999" t="s">
        <v>808</v>
      </c>
      <c r="B35" s="1000"/>
      <c r="C35" s="1000"/>
      <c r="D35" s="1000"/>
      <c r="E35" s="1000"/>
      <c r="F35" s="1000"/>
      <c r="G35" s="1001"/>
      <c r="H35" s="1005" t="s">
        <v>805</v>
      </c>
      <c r="I35" s="1005"/>
      <c r="J35" s="1005"/>
      <c r="K35" s="1005"/>
      <c r="L35" s="1005"/>
      <c r="M35" s="1005"/>
      <c r="N35" s="1005"/>
      <c r="O35" s="1005"/>
      <c r="P35" s="1005"/>
      <c r="Q35" s="1005"/>
      <c r="R35" s="1005"/>
      <c r="S35" s="1005"/>
      <c r="T35" s="1005"/>
      <c r="U35" s="1006"/>
    </row>
    <row r="36" spans="1:21" ht="25.2" customHeight="1">
      <c r="A36" s="1002"/>
      <c r="B36" s="1003"/>
      <c r="C36" s="1003"/>
      <c r="D36" s="1003"/>
      <c r="E36" s="1003"/>
      <c r="F36" s="1003"/>
      <c r="G36" s="1004"/>
      <c r="H36" s="1007" t="s">
        <v>806</v>
      </c>
      <c r="I36" s="1007"/>
      <c r="J36" s="1007"/>
      <c r="K36" s="1007"/>
      <c r="L36" s="1007"/>
      <c r="M36" s="1007"/>
      <c r="N36" s="1007"/>
      <c r="O36" s="1007"/>
      <c r="P36" s="1007"/>
      <c r="Q36" s="1007"/>
      <c r="R36" s="1007"/>
      <c r="S36" s="1007"/>
      <c r="T36" s="1007"/>
      <c r="U36" s="1008"/>
    </row>
  </sheetData>
  <customSheetViews>
    <customSheetView guid="{CA6B8FA8-7A06-4021-9C0E-048CD59C3F28}" scale="60" showPageBreaks="1" fitToPage="1" printArea="1" view="pageBreakPreview">
      <selection activeCell="Z4" sqref="Z4"/>
      <pageMargins left="0.78740157480314965" right="0.39370078740157483" top="0.70866141732283472" bottom="0.59055118110236227" header="0.31496062992125984" footer="0.51181102362204722"/>
      <printOptions horizontalCentered="1" verticalCentered="1"/>
      <pageSetup paperSize="9" scale="93" orientation="portrait" r:id="rId1"/>
      <headerFooter alignWithMargins="0"/>
    </customSheetView>
  </customSheetViews>
  <mergeCells count="67">
    <mergeCell ref="A35:G36"/>
    <mergeCell ref="H35:U35"/>
    <mergeCell ref="H36:U36"/>
    <mergeCell ref="A2:U2"/>
    <mergeCell ref="M19:S19"/>
    <mergeCell ref="A20:D20"/>
    <mergeCell ref="G29:L29"/>
    <mergeCell ref="A23:C24"/>
    <mergeCell ref="G28:U28"/>
    <mergeCell ref="P29:U29"/>
    <mergeCell ref="P23:U23"/>
    <mergeCell ref="D24:F24"/>
    <mergeCell ref="G26:U26"/>
    <mergeCell ref="F6:L6"/>
    <mergeCell ref="M6:S6"/>
    <mergeCell ref="F15:L15"/>
    <mergeCell ref="M15:S15"/>
    <mergeCell ref="R8:T8"/>
    <mergeCell ref="E8:Q8"/>
    <mergeCell ref="P13:Q13"/>
    <mergeCell ref="G34:U34"/>
    <mergeCell ref="G24:U24"/>
    <mergeCell ref="P25:U25"/>
    <mergeCell ref="D26:F26"/>
    <mergeCell ref="M27:O27"/>
    <mergeCell ref="M31:O31"/>
    <mergeCell ref="P33:U33"/>
    <mergeCell ref="G31:L31"/>
    <mergeCell ref="G30:U30"/>
    <mergeCell ref="P31:U31"/>
    <mergeCell ref="D32:F32"/>
    <mergeCell ref="D33:F33"/>
    <mergeCell ref="G25:L25"/>
    <mergeCell ref="M33:O33"/>
    <mergeCell ref="G33:L33"/>
    <mergeCell ref="D31:F31"/>
    <mergeCell ref="D28:F28"/>
    <mergeCell ref="A14:D15"/>
    <mergeCell ref="A16:D16"/>
    <mergeCell ref="G23:L23"/>
    <mergeCell ref="M23:O23"/>
    <mergeCell ref="G27:L27"/>
    <mergeCell ref="D30:F30"/>
    <mergeCell ref="A17:D17"/>
    <mergeCell ref="F19:L19"/>
    <mergeCell ref="A18:D19"/>
    <mergeCell ref="D23:F23"/>
    <mergeCell ref="A32:C34"/>
    <mergeCell ref="P27:U27"/>
    <mergeCell ref="A27:C28"/>
    <mergeCell ref="D27:F27"/>
    <mergeCell ref="A29:C30"/>
    <mergeCell ref="D29:F29"/>
    <mergeCell ref="D34:F34"/>
    <mergeCell ref="M29:O29"/>
    <mergeCell ref="A31:C31"/>
    <mergeCell ref="G32:U32"/>
    <mergeCell ref="A4:D4"/>
    <mergeCell ref="A7:D7"/>
    <mergeCell ref="A8:D8"/>
    <mergeCell ref="A10:T10"/>
    <mergeCell ref="D25:F25"/>
    <mergeCell ref="A5:D5"/>
    <mergeCell ref="M25:O25"/>
    <mergeCell ref="A9:D9"/>
    <mergeCell ref="A13:D13"/>
    <mergeCell ref="A25:C26"/>
  </mergeCells>
  <phoneticPr fontId="53"/>
  <printOptions horizontalCentered="1" verticalCentered="1"/>
  <pageMargins left="0.78740157480314965" right="0.39370078740157483" top="0.70866141732283472" bottom="0.59055118110236227" header="0.31496062992125984" footer="0.51181102362204722"/>
  <pageSetup paperSize="9" scale="93" orientation="portrait"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AE65"/>
  <sheetViews>
    <sheetView view="pageBreakPreview" topLeftCell="A40" zoomScale="115" zoomScaleNormal="100" zoomScaleSheetLayoutView="115" workbookViewId="0">
      <selection activeCell="T42" sqref="T42"/>
    </sheetView>
  </sheetViews>
  <sheetFormatPr defaultColWidth="9" defaultRowHeight="13.2"/>
  <cols>
    <col min="1" max="1" width="2.6640625" style="236" customWidth="1"/>
    <col min="2" max="2" width="2.6640625" style="237" bestFit="1" customWidth="1"/>
    <col min="3" max="3" width="2.5546875" style="237" bestFit="1" customWidth="1"/>
    <col min="4" max="4" width="7.33203125" style="237" customWidth="1"/>
    <col min="5" max="5" width="22.5546875" style="237" customWidth="1"/>
    <col min="6" max="6" width="3.77734375" style="238" customWidth="1"/>
    <col min="7" max="7" width="5.109375" style="238" customWidth="1"/>
    <col min="8" max="9" width="3.77734375" style="238" customWidth="1"/>
    <col min="10" max="10" width="3.21875" style="238" customWidth="1"/>
    <col min="11" max="11" width="4.6640625" style="238" customWidth="1"/>
    <col min="12" max="15" width="3.77734375" style="238" customWidth="1"/>
    <col min="16" max="16" width="1.6640625" style="238" customWidth="1"/>
    <col min="17" max="17" width="3.88671875" style="238" customWidth="1"/>
    <col min="18" max="19" width="3.77734375" style="238" customWidth="1"/>
    <col min="20" max="20" width="4.33203125" style="238" customWidth="1"/>
    <col min="21" max="21" width="1.6640625" style="238" customWidth="1"/>
    <col min="22" max="27" width="3.77734375" style="238" customWidth="1"/>
    <col min="28" max="28" width="4" style="238" customWidth="1"/>
    <col min="29" max="30" width="9" style="240" customWidth="1"/>
    <col min="31" max="16384" width="9" style="241"/>
  </cols>
  <sheetData>
    <row r="1" spans="1:31" ht="20.25" customHeight="1">
      <c r="AB1" s="239" t="s">
        <v>155</v>
      </c>
    </row>
    <row r="2" spans="1:31" ht="20.25" customHeight="1">
      <c r="AB2" s="242"/>
    </row>
    <row r="3" spans="1:31" s="243" customFormat="1" ht="14.4">
      <c r="A3" s="236"/>
      <c r="B3" s="237"/>
      <c r="C3" s="237"/>
      <c r="D3" s="237"/>
      <c r="E3" s="237"/>
      <c r="F3" s="238"/>
      <c r="G3" s="238"/>
      <c r="H3" s="238"/>
      <c r="J3" s="1077" t="s">
        <v>154</v>
      </c>
      <c r="K3" s="1077"/>
      <c r="L3" s="1077"/>
      <c r="M3" s="1077"/>
      <c r="N3" s="1077"/>
      <c r="O3" s="1077"/>
      <c r="P3" s="1077"/>
      <c r="Q3" s="1077"/>
      <c r="R3" s="238"/>
      <c r="S3" s="238"/>
      <c r="T3" s="238"/>
      <c r="U3" s="238"/>
      <c r="V3" s="238"/>
      <c r="W3" s="238"/>
      <c r="X3" s="238"/>
      <c r="Y3" s="238"/>
      <c r="Z3" s="238"/>
      <c r="AA3" s="238"/>
      <c r="AB3" s="238"/>
      <c r="AC3" s="244"/>
      <c r="AD3" s="244"/>
    </row>
    <row r="4" spans="1:31" s="243" customFormat="1" ht="16.5" customHeight="1">
      <c r="A4" s="236"/>
      <c r="B4" s="237"/>
      <c r="C4" s="237"/>
      <c r="D4" s="237"/>
      <c r="E4" s="237"/>
      <c r="F4" s="238"/>
      <c r="G4" s="238"/>
      <c r="H4" s="238"/>
      <c r="I4" s="238"/>
      <c r="J4" s="238"/>
      <c r="K4" s="238"/>
      <c r="L4" s="238"/>
      <c r="M4" s="238"/>
      <c r="N4" s="238"/>
      <c r="O4" s="238"/>
      <c r="P4" s="238"/>
      <c r="Q4" s="238"/>
      <c r="R4" s="238"/>
      <c r="S4" s="238"/>
      <c r="T4" s="238"/>
      <c r="U4" s="238"/>
      <c r="V4" s="245" t="s">
        <v>153</v>
      </c>
      <c r="X4" s="1079" t="s">
        <v>800</v>
      </c>
      <c r="Y4" s="1079"/>
      <c r="Z4" s="1079"/>
      <c r="AA4" s="1079"/>
      <c r="AB4" s="1079"/>
      <c r="AC4" s="244"/>
      <c r="AD4" s="244"/>
    </row>
    <row r="5" spans="1:31" s="243" customFormat="1" ht="14.25" customHeight="1">
      <c r="A5" s="246" t="s">
        <v>19</v>
      </c>
      <c r="B5" s="247"/>
      <c r="C5" s="247"/>
      <c r="D5" s="247"/>
      <c r="E5" s="1040"/>
      <c r="F5" s="1040"/>
      <c r="G5" s="248" t="s">
        <v>535</v>
      </c>
      <c r="H5" s="1086"/>
      <c r="I5" s="1086"/>
      <c r="J5" s="1086"/>
      <c r="K5" s="1086"/>
      <c r="L5" s="1086"/>
      <c r="M5" s="1086" t="s">
        <v>196</v>
      </c>
      <c r="N5" s="1086"/>
      <c r="O5" s="1086" t="s">
        <v>590</v>
      </c>
      <c r="P5" s="1086"/>
      <c r="Q5" s="1086"/>
      <c r="R5" s="1086"/>
      <c r="S5" s="1086"/>
      <c r="T5" s="1086"/>
      <c r="U5" s="1086"/>
      <c r="V5" s="248" t="s">
        <v>152</v>
      </c>
      <c r="W5" s="248"/>
      <c r="X5" s="1044"/>
      <c r="Y5" s="1044"/>
      <c r="Z5" s="1044"/>
      <c r="AA5" s="1044"/>
      <c r="AB5" s="1044"/>
      <c r="AC5" s="244"/>
      <c r="AD5" s="244"/>
    </row>
    <row r="6" spans="1:31" s="243" customFormat="1" ht="6.75" customHeight="1" thickBot="1">
      <c r="A6" s="236"/>
      <c r="B6" s="237"/>
      <c r="C6" s="237"/>
      <c r="D6" s="237"/>
      <c r="E6" s="237"/>
      <c r="F6" s="238"/>
      <c r="G6" s="238"/>
      <c r="H6" s="238"/>
      <c r="I6" s="238"/>
      <c r="J6" s="238"/>
      <c r="K6" s="238"/>
      <c r="L6" s="238"/>
      <c r="M6" s="238"/>
      <c r="N6" s="238"/>
      <c r="O6" s="238"/>
      <c r="P6" s="238"/>
      <c r="Q6" s="238"/>
      <c r="R6" s="238"/>
      <c r="S6" s="238"/>
      <c r="T6" s="238"/>
      <c r="U6" s="238"/>
      <c r="V6" s="238"/>
      <c r="W6" s="238"/>
      <c r="X6" s="238"/>
      <c r="Y6" s="238"/>
      <c r="Z6" s="238"/>
      <c r="AA6" s="249"/>
      <c r="AB6" s="249"/>
      <c r="AC6" s="244"/>
      <c r="AD6" s="244"/>
    </row>
    <row r="7" spans="1:31" s="243" customFormat="1" ht="25.5" customHeight="1">
      <c r="A7" s="1063"/>
      <c r="B7" s="1064"/>
      <c r="C7" s="1041" t="s">
        <v>151</v>
      </c>
      <c r="D7" s="1042"/>
      <c r="E7" s="1043"/>
      <c r="F7" s="1041" t="s">
        <v>150</v>
      </c>
      <c r="G7" s="1042"/>
      <c r="H7" s="1042"/>
      <c r="I7" s="1042"/>
      <c r="J7" s="1042"/>
      <c r="K7" s="1042"/>
      <c r="L7" s="1042"/>
      <c r="M7" s="1042"/>
      <c r="N7" s="1042"/>
      <c r="O7" s="1042"/>
      <c r="P7" s="1042"/>
      <c r="Q7" s="1042"/>
      <c r="R7" s="1042"/>
      <c r="S7" s="1042"/>
      <c r="T7" s="1042"/>
      <c r="U7" s="1042"/>
      <c r="V7" s="1042"/>
      <c r="W7" s="1042"/>
      <c r="X7" s="1042"/>
      <c r="Y7" s="1042"/>
      <c r="Z7" s="1042"/>
      <c r="AA7" s="1042"/>
      <c r="AB7" s="1049"/>
      <c r="AC7" s="244"/>
      <c r="AD7" s="244"/>
    </row>
    <row r="8" spans="1:31" s="243" customFormat="1" ht="25.5" customHeight="1">
      <c r="A8" s="250">
        <v>1</v>
      </c>
      <c r="B8" s="1065" t="s">
        <v>149</v>
      </c>
      <c r="C8" s="251"/>
      <c r="D8" s="1045" t="s">
        <v>148</v>
      </c>
      <c r="E8" s="1046"/>
      <c r="F8" s="252" t="s">
        <v>147</v>
      </c>
      <c r="G8" s="253"/>
      <c r="H8" s="253"/>
      <c r="I8" s="253"/>
      <c r="J8" s="253"/>
      <c r="K8" s="253"/>
      <c r="L8" s="254"/>
      <c r="M8" s="253"/>
      <c r="N8" s="253" t="s">
        <v>146</v>
      </c>
      <c r="O8" s="253"/>
      <c r="P8" s="253"/>
      <c r="Q8" s="253"/>
      <c r="R8" s="253"/>
      <c r="S8" s="253"/>
      <c r="T8" s="253"/>
      <c r="U8" s="253"/>
      <c r="V8" s="253"/>
      <c r="W8" s="253"/>
      <c r="X8" s="253"/>
      <c r="Y8" s="253"/>
      <c r="Z8" s="253"/>
      <c r="AA8" s="253"/>
      <c r="AB8" s="255"/>
      <c r="AC8" s="244"/>
      <c r="AD8" s="244"/>
    </row>
    <row r="9" spans="1:31" s="243" customFormat="1" ht="25.5" customHeight="1">
      <c r="A9" s="256">
        <v>2</v>
      </c>
      <c r="B9" s="1060"/>
      <c r="C9" s="257"/>
      <c r="D9" s="1047" t="s">
        <v>145</v>
      </c>
      <c r="E9" s="1048"/>
      <c r="F9" s="258" t="s">
        <v>144</v>
      </c>
      <c r="G9" s="259"/>
      <c r="H9" s="259"/>
      <c r="I9" s="259"/>
      <c r="J9" s="259"/>
      <c r="K9" s="259"/>
      <c r="L9" s="260"/>
      <c r="M9" s="259"/>
      <c r="N9" s="259" t="s">
        <v>143</v>
      </c>
      <c r="O9" s="259"/>
      <c r="P9" s="259"/>
      <c r="Q9" s="259"/>
      <c r="R9" s="259"/>
      <c r="S9" s="259"/>
      <c r="T9" s="259"/>
      <c r="U9" s="259"/>
      <c r="V9" s="259"/>
      <c r="W9" s="259"/>
      <c r="X9" s="259"/>
      <c r="Y9" s="259"/>
      <c r="Z9" s="259"/>
      <c r="AA9" s="259"/>
      <c r="AB9" s="261"/>
      <c r="AC9" s="244"/>
      <c r="AD9" s="244"/>
    </row>
    <row r="10" spans="1:31" s="243" customFormat="1" ht="25.5" customHeight="1">
      <c r="A10" s="256">
        <v>3</v>
      </c>
      <c r="B10" s="1060"/>
      <c r="C10" s="257"/>
      <c r="D10" s="1047" t="s">
        <v>142</v>
      </c>
      <c r="E10" s="1048"/>
      <c r="F10" s="258" t="s">
        <v>282</v>
      </c>
      <c r="G10" s="259"/>
      <c r="H10" s="259"/>
      <c r="I10" s="259"/>
      <c r="J10" s="259"/>
      <c r="K10" s="259"/>
      <c r="L10" s="259"/>
      <c r="M10" s="259"/>
      <c r="N10" s="259"/>
      <c r="O10" s="259"/>
      <c r="P10" s="259"/>
      <c r="Q10" s="259"/>
      <c r="R10" s="259"/>
      <c r="S10" s="259"/>
      <c r="T10" s="259"/>
      <c r="U10" s="259"/>
      <c r="V10" s="259"/>
      <c r="W10" s="259"/>
      <c r="X10" s="259"/>
      <c r="Y10" s="259"/>
      <c r="Z10" s="259"/>
      <c r="AA10" s="259"/>
      <c r="AB10" s="261"/>
      <c r="AC10" s="244"/>
      <c r="AD10" s="244"/>
    </row>
    <row r="11" spans="1:31" s="243" customFormat="1" ht="25.5" customHeight="1">
      <c r="A11" s="1011">
        <v>4</v>
      </c>
      <c r="B11" s="1060"/>
      <c r="C11" s="262"/>
      <c r="D11" s="1070" t="s">
        <v>141</v>
      </c>
      <c r="E11" s="1071"/>
      <c r="F11" s="1058" t="s">
        <v>140</v>
      </c>
      <c r="G11" s="1047"/>
      <c r="H11" s="1047"/>
      <c r="I11" s="263"/>
      <c r="J11" s="259" t="s">
        <v>139</v>
      </c>
      <c r="K11" s="259"/>
      <c r="L11" s="1047" t="s">
        <v>138</v>
      </c>
      <c r="M11" s="1047"/>
      <c r="N11" s="1047"/>
      <c r="O11" s="1078" t="s">
        <v>137</v>
      </c>
      <c r="P11" s="1047"/>
      <c r="Q11" s="1053"/>
      <c r="R11" s="1053"/>
      <c r="S11" s="259" t="s">
        <v>136</v>
      </c>
      <c r="T11" s="1053"/>
      <c r="U11" s="1053"/>
      <c r="V11" s="1053"/>
      <c r="W11" s="1047" t="s">
        <v>135</v>
      </c>
      <c r="X11" s="1047"/>
      <c r="Y11" s="1047"/>
      <c r="Z11" s="1047"/>
      <c r="AA11" s="263"/>
      <c r="AB11" s="261" t="s">
        <v>130</v>
      </c>
      <c r="AC11" s="244"/>
      <c r="AD11" s="244"/>
    </row>
    <row r="12" spans="1:31" s="243" customFormat="1" ht="25.5" customHeight="1" thickBot="1">
      <c r="A12" s="1051"/>
      <c r="B12" s="1061"/>
      <c r="C12" s="264"/>
      <c r="D12" s="265"/>
      <c r="E12" s="266"/>
      <c r="F12" s="1062" t="s">
        <v>134</v>
      </c>
      <c r="G12" s="1057"/>
      <c r="H12" s="1057"/>
      <c r="I12" s="1057"/>
      <c r="J12" s="1057"/>
      <c r="K12" s="1057"/>
      <c r="L12" s="1057"/>
      <c r="M12" s="1057"/>
      <c r="N12" s="1057"/>
      <c r="O12" s="1056" t="s">
        <v>133</v>
      </c>
      <c r="P12" s="1054"/>
      <c r="Q12" s="267"/>
      <c r="R12" s="1057" t="s">
        <v>132</v>
      </c>
      <c r="S12" s="1057"/>
      <c r="T12" s="1057"/>
      <c r="U12" s="1057"/>
      <c r="V12" s="1057"/>
      <c r="W12" s="1054" t="s">
        <v>131</v>
      </c>
      <c r="X12" s="1054"/>
      <c r="Y12" s="1054"/>
      <c r="Z12" s="1054"/>
      <c r="AA12" s="267"/>
      <c r="AB12" s="268" t="s">
        <v>130</v>
      </c>
      <c r="AC12" s="244"/>
      <c r="AD12" s="244"/>
    </row>
    <row r="13" spans="1:31" s="243" customFormat="1" ht="25.5" customHeight="1">
      <c r="A13" s="1052">
        <v>5</v>
      </c>
      <c r="B13" s="1059" t="s">
        <v>129</v>
      </c>
      <c r="C13" s="269"/>
      <c r="D13" s="270" t="s">
        <v>128</v>
      </c>
      <c r="E13" s="271"/>
      <c r="F13" s="272" t="s">
        <v>127</v>
      </c>
      <c r="G13" s="273"/>
      <c r="H13" s="273"/>
      <c r="I13" s="273"/>
      <c r="J13" s="273"/>
      <c r="K13" s="273"/>
      <c r="L13" s="274"/>
      <c r="M13" s="274" t="s">
        <v>126</v>
      </c>
      <c r="N13" s="274"/>
      <c r="O13" s="275" t="s">
        <v>125</v>
      </c>
      <c r="P13" s="274"/>
      <c r="Q13" s="274"/>
      <c r="R13" s="274"/>
      <c r="S13" s="274"/>
      <c r="T13" s="274"/>
      <c r="U13" s="274"/>
      <c r="V13" s="274"/>
      <c r="W13" s="274"/>
      <c r="X13" s="274"/>
      <c r="Y13" s="274"/>
      <c r="Z13" s="274"/>
      <c r="AA13" s="274"/>
      <c r="AB13" s="276"/>
      <c r="AC13" s="244"/>
      <c r="AD13" s="244"/>
    </row>
    <row r="14" spans="1:31" s="243" customFormat="1" ht="25.5" customHeight="1">
      <c r="A14" s="1012"/>
      <c r="B14" s="1060"/>
      <c r="C14" s="277"/>
      <c r="D14" s="278"/>
      <c r="E14" s="279"/>
      <c r="F14" s="258" t="s">
        <v>124</v>
      </c>
      <c r="G14" s="259"/>
      <c r="H14" s="259"/>
      <c r="I14" s="259"/>
      <c r="J14" s="280"/>
      <c r="K14" s="280"/>
      <c r="L14" s="280"/>
      <c r="M14" s="259" t="s">
        <v>123</v>
      </c>
      <c r="N14" s="259"/>
      <c r="O14" s="281" t="s">
        <v>658</v>
      </c>
      <c r="P14" s="259"/>
      <c r="Q14" s="259"/>
      <c r="R14" s="259"/>
      <c r="S14" s="259"/>
      <c r="T14" s="259"/>
      <c r="U14" s="259"/>
      <c r="V14" s="259"/>
      <c r="W14" s="259"/>
      <c r="X14" s="259"/>
      <c r="Y14" s="259"/>
      <c r="Z14" s="259"/>
      <c r="AA14" s="259"/>
      <c r="AB14" s="261"/>
      <c r="AC14" s="244"/>
      <c r="AD14" s="244"/>
    </row>
    <row r="15" spans="1:31" s="243" customFormat="1" ht="25.5" customHeight="1">
      <c r="A15" s="256">
        <v>6</v>
      </c>
      <c r="B15" s="1060"/>
      <c r="C15" s="257"/>
      <c r="D15" s="259" t="s">
        <v>659</v>
      </c>
      <c r="E15" s="282"/>
      <c r="F15" s="283" t="s">
        <v>122</v>
      </c>
      <c r="G15" s="284"/>
      <c r="H15" s="284"/>
      <c r="I15" s="284"/>
      <c r="J15" s="284"/>
      <c r="K15" s="263"/>
      <c r="L15" s="260"/>
      <c r="M15" s="285" t="s">
        <v>660</v>
      </c>
      <c r="N15" s="260"/>
      <c r="O15" s="281" t="s">
        <v>649</v>
      </c>
      <c r="P15" s="259"/>
      <c r="Q15" s="259" t="s">
        <v>121</v>
      </c>
      <c r="R15" s="259"/>
      <c r="S15" s="259"/>
      <c r="T15" s="259" t="s">
        <v>68</v>
      </c>
      <c r="U15" s="259" t="s">
        <v>120</v>
      </c>
      <c r="V15" s="259"/>
      <c r="W15" s="259"/>
      <c r="X15" s="259" t="s">
        <v>68</v>
      </c>
      <c r="Y15" s="259" t="s">
        <v>119</v>
      </c>
      <c r="Z15" s="259"/>
      <c r="AA15" s="259"/>
      <c r="AB15" s="286" t="s">
        <v>118</v>
      </c>
      <c r="AC15" s="249"/>
      <c r="AD15" s="287"/>
      <c r="AE15" s="244"/>
    </row>
    <row r="16" spans="1:31" s="243" customFormat="1" ht="25.5" customHeight="1">
      <c r="A16" s="256">
        <v>7</v>
      </c>
      <c r="B16" s="1060"/>
      <c r="C16" s="257"/>
      <c r="D16" s="259" t="s">
        <v>117</v>
      </c>
      <c r="E16" s="282"/>
      <c r="F16" s="258" t="s">
        <v>91</v>
      </c>
      <c r="G16" s="259"/>
      <c r="H16" s="259"/>
      <c r="I16" s="259"/>
      <c r="J16" s="259"/>
      <c r="K16" s="259"/>
      <c r="L16" s="259" t="s">
        <v>63</v>
      </c>
      <c r="M16" s="259"/>
      <c r="N16" s="259"/>
      <c r="O16" s="259"/>
      <c r="P16" s="259"/>
      <c r="Q16" s="259"/>
      <c r="R16" s="259"/>
      <c r="S16" s="259"/>
      <c r="T16" s="259"/>
      <c r="U16" s="259"/>
      <c r="V16" s="259"/>
      <c r="W16" s="259"/>
      <c r="X16" s="259"/>
      <c r="Y16" s="259"/>
      <c r="Z16" s="259"/>
      <c r="AA16" s="259"/>
      <c r="AB16" s="261"/>
      <c r="AC16" s="244"/>
      <c r="AD16" s="244"/>
    </row>
    <row r="17" spans="1:30" s="243" customFormat="1" ht="25.5" customHeight="1">
      <c r="A17" s="256">
        <v>8</v>
      </c>
      <c r="B17" s="1060"/>
      <c r="C17" s="257"/>
      <c r="D17" s="259" t="s">
        <v>610</v>
      </c>
      <c r="E17" s="282"/>
      <c r="F17" s="258" t="s">
        <v>611</v>
      </c>
      <c r="G17" s="259"/>
      <c r="H17" s="259"/>
      <c r="I17" s="259"/>
      <c r="J17" s="259"/>
      <c r="K17" s="259"/>
      <c r="M17" s="259"/>
      <c r="N17" s="259"/>
      <c r="O17" s="1053"/>
      <c r="P17" s="1053"/>
      <c r="Q17" s="1053"/>
      <c r="R17" s="1053"/>
      <c r="S17" s="1053"/>
      <c r="T17" s="259" t="s">
        <v>44</v>
      </c>
      <c r="U17" s="259"/>
      <c r="V17" s="259"/>
      <c r="W17" s="259" t="s">
        <v>63</v>
      </c>
      <c r="X17" s="259"/>
      <c r="Y17" s="259"/>
      <c r="Z17" s="259"/>
      <c r="AA17" s="259"/>
      <c r="AB17" s="261"/>
      <c r="AC17" s="244"/>
      <c r="AD17" s="244"/>
    </row>
    <row r="18" spans="1:30" s="243" customFormat="1" ht="25.5" customHeight="1">
      <c r="A18" s="256">
        <v>9</v>
      </c>
      <c r="B18" s="1060"/>
      <c r="C18" s="262" t="s">
        <v>71</v>
      </c>
      <c r="D18" s="288" t="s">
        <v>116</v>
      </c>
      <c r="E18" s="289"/>
      <c r="F18" s="455" t="s">
        <v>788</v>
      </c>
      <c r="G18" s="259"/>
      <c r="H18" s="259"/>
      <c r="I18" s="259"/>
      <c r="J18" s="259"/>
      <c r="K18" s="259"/>
      <c r="L18" s="259"/>
      <c r="M18" s="263"/>
      <c r="N18" s="259" t="s">
        <v>115</v>
      </c>
      <c r="O18" s="281" t="s">
        <v>114</v>
      </c>
      <c r="P18" s="259"/>
      <c r="Q18" s="259"/>
      <c r="R18" s="263"/>
      <c r="S18" s="259" t="s">
        <v>112</v>
      </c>
      <c r="T18" s="259"/>
      <c r="U18" s="259" t="s">
        <v>113</v>
      </c>
      <c r="V18" s="259"/>
      <c r="W18" s="259"/>
      <c r="X18" s="259"/>
      <c r="Y18" s="259"/>
      <c r="Z18" s="263"/>
      <c r="AA18" s="259" t="s">
        <v>112</v>
      </c>
      <c r="AB18" s="261"/>
      <c r="AC18" s="244"/>
      <c r="AD18" s="244"/>
    </row>
    <row r="19" spans="1:30" s="243" customFormat="1" ht="25.5" customHeight="1">
      <c r="A19" s="256">
        <v>10</v>
      </c>
      <c r="B19" s="1060"/>
      <c r="C19" s="290"/>
      <c r="D19" s="249"/>
      <c r="E19" s="291"/>
      <c r="F19" s="258" t="s">
        <v>111</v>
      </c>
      <c r="G19" s="259"/>
      <c r="H19" s="259"/>
      <c r="I19" s="259"/>
      <c r="J19" s="259"/>
      <c r="K19" s="259" t="s">
        <v>110</v>
      </c>
      <c r="L19" s="259"/>
      <c r="M19" s="259"/>
      <c r="N19" s="281" t="s">
        <v>109</v>
      </c>
      <c r="O19" s="259"/>
      <c r="P19" s="259"/>
      <c r="Q19" s="259"/>
      <c r="R19" s="259"/>
      <c r="S19" s="263"/>
      <c r="T19" s="263"/>
      <c r="U19" s="259" t="s">
        <v>108</v>
      </c>
      <c r="V19" s="292"/>
      <c r="W19" s="292"/>
      <c r="X19" s="259" t="s">
        <v>107</v>
      </c>
      <c r="Y19" s="293" t="s">
        <v>106</v>
      </c>
      <c r="Z19" s="263"/>
      <c r="AA19" s="263"/>
      <c r="AB19" s="294" t="s">
        <v>105</v>
      </c>
      <c r="AC19" s="244"/>
      <c r="AD19" s="244"/>
    </row>
    <row r="20" spans="1:30" s="243" customFormat="1" ht="25.5" customHeight="1">
      <c r="A20" s="1072">
        <v>11</v>
      </c>
      <c r="B20" s="1060"/>
      <c r="C20" s="290"/>
      <c r="D20" s="249"/>
      <c r="E20" s="291"/>
      <c r="F20" s="295" t="s">
        <v>97</v>
      </c>
      <c r="G20" s="296" t="s">
        <v>104</v>
      </c>
      <c r="H20" s="297"/>
      <c r="I20" s="297"/>
      <c r="J20" s="297"/>
      <c r="K20" s="297"/>
      <c r="L20" s="297"/>
      <c r="M20" s="288"/>
      <c r="N20" s="298" t="s">
        <v>65</v>
      </c>
      <c r="O20" s="288" t="s">
        <v>103</v>
      </c>
      <c r="P20" s="288"/>
      <c r="Q20" s="288"/>
      <c r="R20" s="299"/>
      <c r="S20" s="299"/>
      <c r="T20" s="299"/>
      <c r="U20" s="299"/>
      <c r="V20" s="299"/>
      <c r="W20" s="299"/>
      <c r="X20" s="299"/>
      <c r="Y20" s="299"/>
      <c r="Z20" s="299"/>
      <c r="AA20" s="297"/>
      <c r="AB20" s="300"/>
      <c r="AC20" s="244"/>
      <c r="AD20" s="244"/>
    </row>
    <row r="21" spans="1:30" s="243" customFormat="1" ht="25.5" customHeight="1">
      <c r="A21" s="1072"/>
      <c r="B21" s="1060"/>
      <c r="C21" s="277"/>
      <c r="D21" s="278"/>
      <c r="E21" s="279"/>
      <c r="F21" s="301"/>
      <c r="G21" s="278"/>
      <c r="H21" s="302"/>
      <c r="I21" s="302"/>
      <c r="J21" s="302"/>
      <c r="K21" s="302"/>
      <c r="L21" s="278"/>
      <c r="M21" s="278"/>
      <c r="N21" s="303"/>
      <c r="O21" s="304"/>
      <c r="P21" s="304"/>
      <c r="Q21" s="304"/>
      <c r="R21" s="304"/>
      <c r="S21" s="304"/>
      <c r="T21" s="304"/>
      <c r="U21" s="304"/>
      <c r="V21" s="304"/>
      <c r="W21" s="304"/>
      <c r="X21" s="304"/>
      <c r="Y21" s="304"/>
      <c r="Z21" s="304"/>
      <c r="AA21" s="304"/>
      <c r="AB21" s="305"/>
      <c r="AC21" s="244"/>
      <c r="AD21" s="244"/>
    </row>
    <row r="22" spans="1:30" s="243" customFormat="1" ht="25.5" customHeight="1">
      <c r="A22" s="256">
        <v>12</v>
      </c>
      <c r="B22" s="1060"/>
      <c r="C22" s="257" t="s">
        <v>71</v>
      </c>
      <c r="D22" s="259" t="s">
        <v>102</v>
      </c>
      <c r="E22" s="282"/>
      <c r="F22" s="258" t="s">
        <v>101</v>
      </c>
      <c r="G22" s="259"/>
      <c r="H22" s="259"/>
      <c r="I22" s="259"/>
      <c r="J22" s="259"/>
      <c r="K22" s="259"/>
      <c r="L22" s="259" t="s">
        <v>100</v>
      </c>
      <c r="M22" s="259"/>
      <c r="N22" s="263" t="s">
        <v>99</v>
      </c>
      <c r="O22" s="263"/>
      <c r="P22" s="263"/>
      <c r="Q22" s="259" t="s">
        <v>98</v>
      </c>
      <c r="R22" s="259"/>
      <c r="S22" s="259"/>
      <c r="T22" s="259"/>
      <c r="U22" s="259"/>
      <c r="V22" s="259"/>
      <c r="W22" s="259"/>
      <c r="X22" s="259"/>
      <c r="Y22" s="259"/>
      <c r="Z22" s="259"/>
      <c r="AA22" s="259"/>
      <c r="AB22" s="261"/>
      <c r="AC22" s="244"/>
      <c r="AD22" s="244"/>
    </row>
    <row r="23" spans="1:30" s="243" customFormat="1" ht="25.5" customHeight="1">
      <c r="A23" s="256">
        <v>13</v>
      </c>
      <c r="B23" s="1060"/>
      <c r="C23" s="257" t="s">
        <v>71</v>
      </c>
      <c r="D23" s="259" t="s">
        <v>612</v>
      </c>
      <c r="E23" s="282"/>
      <c r="F23" s="258" t="s">
        <v>97</v>
      </c>
      <c r="G23" s="259" t="s">
        <v>613</v>
      </c>
      <c r="H23" s="259"/>
      <c r="I23" s="259"/>
      <c r="J23" s="259"/>
      <c r="K23" s="263"/>
      <c r="L23" s="259"/>
      <c r="M23" s="259"/>
      <c r="N23" s="259"/>
      <c r="O23" s="259" t="s">
        <v>614</v>
      </c>
      <c r="P23" s="259"/>
      <c r="Q23" s="259"/>
      <c r="R23" s="259"/>
      <c r="S23" s="259"/>
      <c r="T23" s="259"/>
      <c r="U23" s="263"/>
      <c r="V23" s="263"/>
      <c r="W23" s="263"/>
      <c r="X23" s="259"/>
      <c r="Y23" s="259"/>
      <c r="Z23" s="259"/>
      <c r="AA23" s="259"/>
      <c r="AB23" s="261"/>
      <c r="AC23" s="244"/>
      <c r="AD23" s="244"/>
    </row>
    <row r="24" spans="1:30" s="243" customFormat="1" ht="25.5" customHeight="1">
      <c r="A24" s="256">
        <v>14</v>
      </c>
      <c r="B24" s="1060"/>
      <c r="C24" s="257" t="s">
        <v>71</v>
      </c>
      <c r="D24" s="259" t="s">
        <v>96</v>
      </c>
      <c r="E24" s="282"/>
      <c r="F24" s="258" t="s">
        <v>95</v>
      </c>
      <c r="G24" s="284" t="s">
        <v>94</v>
      </c>
      <c r="H24" s="284"/>
      <c r="I24" s="284"/>
      <c r="J24" s="284"/>
      <c r="K24" s="284"/>
      <c r="L24" s="280" t="s">
        <v>65</v>
      </c>
      <c r="M24" s="259" t="s">
        <v>93</v>
      </c>
      <c r="N24" s="259"/>
      <c r="O24" s="259"/>
      <c r="P24" s="259"/>
      <c r="Q24" s="259"/>
      <c r="R24" s="259"/>
      <c r="S24" s="259"/>
      <c r="T24" s="259"/>
      <c r="U24" s="260"/>
      <c r="V24" s="280" t="s">
        <v>65</v>
      </c>
      <c r="W24" s="259" t="s">
        <v>55</v>
      </c>
      <c r="X24" s="259"/>
      <c r="Y24" s="259"/>
      <c r="Z24" s="259"/>
      <c r="AA24" s="259"/>
      <c r="AB24" s="261"/>
      <c r="AC24" s="244"/>
      <c r="AD24" s="244"/>
    </row>
    <row r="25" spans="1:30" s="243" customFormat="1" ht="25.5" customHeight="1">
      <c r="A25" s="256">
        <v>15</v>
      </c>
      <c r="B25" s="1060"/>
      <c r="C25" s="257" t="s">
        <v>71</v>
      </c>
      <c r="D25" s="259" t="s">
        <v>92</v>
      </c>
      <c r="E25" s="282"/>
      <c r="F25" s="258" t="s">
        <v>91</v>
      </c>
      <c r="G25" s="259"/>
      <c r="H25" s="259"/>
      <c r="I25" s="259"/>
      <c r="J25" s="259"/>
      <c r="K25" s="259"/>
      <c r="L25" s="259" t="s">
        <v>63</v>
      </c>
      <c r="M25" s="259"/>
      <c r="N25" s="259"/>
      <c r="O25" s="259"/>
      <c r="P25" s="259"/>
      <c r="Q25" s="259"/>
      <c r="R25" s="259"/>
      <c r="S25" s="259"/>
      <c r="T25" s="259"/>
      <c r="U25" s="259"/>
      <c r="V25" s="259"/>
      <c r="W25" s="259"/>
      <c r="X25" s="259"/>
      <c r="Y25" s="259"/>
      <c r="Z25" s="259"/>
      <c r="AA25" s="259"/>
      <c r="AB25" s="261"/>
      <c r="AC25" s="244"/>
      <c r="AD25" s="244"/>
    </row>
    <row r="26" spans="1:30" s="243" customFormat="1" ht="25.5" customHeight="1">
      <c r="A26" s="256">
        <v>16</v>
      </c>
      <c r="B26" s="1060"/>
      <c r="C26" s="257"/>
      <c r="D26" s="259" t="s">
        <v>661</v>
      </c>
      <c r="E26" s="282"/>
      <c r="F26" s="258" t="s">
        <v>91</v>
      </c>
      <c r="G26" s="259"/>
      <c r="H26" s="259"/>
      <c r="I26" s="259"/>
      <c r="J26" s="259"/>
      <c r="K26" s="259"/>
      <c r="L26" s="259" t="s">
        <v>63</v>
      </c>
      <c r="M26" s="259"/>
      <c r="N26" s="259"/>
      <c r="O26" s="259"/>
      <c r="P26" s="259"/>
      <c r="Q26" s="259"/>
      <c r="R26" s="263"/>
      <c r="S26" s="292"/>
      <c r="T26" s="292"/>
      <c r="U26" s="292"/>
      <c r="V26" s="292"/>
      <c r="W26" s="292"/>
      <c r="X26" s="292"/>
      <c r="Y26" s="292"/>
      <c r="Z26" s="292"/>
      <c r="AA26" s="292"/>
      <c r="AB26" s="306"/>
      <c r="AC26" s="244"/>
      <c r="AD26" s="244"/>
    </row>
    <row r="27" spans="1:30" s="243" customFormat="1" ht="25.5" customHeight="1">
      <c r="A27" s="256">
        <v>17</v>
      </c>
      <c r="B27" s="1060"/>
      <c r="C27" s="257"/>
      <c r="D27" s="259" t="s">
        <v>90</v>
      </c>
      <c r="E27" s="282"/>
      <c r="F27" s="258" t="s">
        <v>89</v>
      </c>
      <c r="G27" s="259"/>
      <c r="H27" s="259"/>
      <c r="I27" s="259"/>
      <c r="J27" s="259"/>
      <c r="K27" s="260"/>
      <c r="L27" s="259" t="s">
        <v>88</v>
      </c>
      <c r="M27" s="259"/>
      <c r="N27" s="259"/>
      <c r="O27" s="259"/>
      <c r="P27" s="259"/>
      <c r="Q27" s="259"/>
      <c r="R27" s="259"/>
      <c r="S27" s="259"/>
      <c r="T27" s="259"/>
      <c r="U27" s="259"/>
      <c r="V27" s="259"/>
      <c r="W27" s="259"/>
      <c r="X27" s="259"/>
      <c r="Y27" s="259"/>
      <c r="Z27" s="259"/>
      <c r="AA27" s="259"/>
      <c r="AB27" s="261"/>
      <c r="AC27" s="244"/>
      <c r="AD27" s="244"/>
    </row>
    <row r="28" spans="1:30" s="243" customFormat="1" ht="25.5" customHeight="1">
      <c r="A28" s="256">
        <v>18</v>
      </c>
      <c r="B28" s="1060"/>
      <c r="C28" s="257"/>
      <c r="D28" s="259" t="s">
        <v>87</v>
      </c>
      <c r="E28" s="282"/>
      <c r="F28" s="258" t="s">
        <v>86</v>
      </c>
      <c r="G28" s="259"/>
      <c r="H28" s="293" t="s">
        <v>83</v>
      </c>
      <c r="I28" s="280" t="s">
        <v>65</v>
      </c>
      <c r="J28" s="259" t="s">
        <v>82</v>
      </c>
      <c r="K28" s="259"/>
      <c r="L28" s="1073" t="s">
        <v>85</v>
      </c>
      <c r="M28" s="1053"/>
      <c r="N28" s="293" t="s">
        <v>83</v>
      </c>
      <c r="O28" s="280" t="s">
        <v>68</v>
      </c>
      <c r="P28" s="259" t="s">
        <v>82</v>
      </c>
      <c r="Q28" s="307"/>
      <c r="R28" s="259"/>
      <c r="S28" s="259" t="s">
        <v>84</v>
      </c>
      <c r="T28" s="259"/>
      <c r="U28" s="259"/>
      <c r="V28" s="293" t="s">
        <v>65</v>
      </c>
      <c r="W28" s="293" t="s">
        <v>83</v>
      </c>
      <c r="X28" s="280" t="s">
        <v>68</v>
      </c>
      <c r="Y28" s="259" t="s">
        <v>82</v>
      </c>
      <c r="Z28" s="259"/>
      <c r="AA28" s="259"/>
      <c r="AB28" s="261"/>
      <c r="AC28" s="244"/>
      <c r="AD28" s="244"/>
    </row>
    <row r="29" spans="1:30" s="243" customFormat="1" ht="25.5" customHeight="1">
      <c r="A29" s="256">
        <v>19</v>
      </c>
      <c r="B29" s="1060"/>
      <c r="C29" s="257"/>
      <c r="D29" s="259" t="s">
        <v>81</v>
      </c>
      <c r="E29" s="282"/>
      <c r="F29" s="1055" t="s">
        <v>76</v>
      </c>
      <c r="G29" s="1053"/>
      <c r="H29" s="280" t="s">
        <v>65</v>
      </c>
      <c r="I29" s="259" t="s">
        <v>80</v>
      </c>
      <c r="J29" s="259"/>
      <c r="K29" s="259"/>
      <c r="L29" s="259"/>
      <c r="M29" s="259"/>
      <c r="N29" s="259"/>
      <c r="O29" s="259"/>
      <c r="P29" s="259"/>
      <c r="Q29" s="259"/>
      <c r="R29" s="259"/>
      <c r="S29" s="259" t="s">
        <v>78</v>
      </c>
      <c r="T29" s="259"/>
      <c r="U29" s="259"/>
      <c r="V29" s="259"/>
      <c r="W29" s="259"/>
      <c r="X29" s="259"/>
      <c r="Y29" s="259"/>
      <c r="Z29" s="259"/>
      <c r="AA29" s="259"/>
      <c r="AB29" s="261"/>
      <c r="AC29" s="244"/>
      <c r="AD29" s="244"/>
    </row>
    <row r="30" spans="1:30" s="243" customFormat="1" ht="25.5" customHeight="1">
      <c r="A30" s="256">
        <v>20</v>
      </c>
      <c r="B30" s="1060"/>
      <c r="C30" s="257"/>
      <c r="D30" s="259" t="s">
        <v>79</v>
      </c>
      <c r="E30" s="282"/>
      <c r="F30" s="258" t="s">
        <v>76</v>
      </c>
      <c r="G30" s="259"/>
      <c r="H30" s="263"/>
      <c r="I30" s="259" t="s">
        <v>75</v>
      </c>
      <c r="J30" s="259"/>
      <c r="K30" s="259"/>
      <c r="L30" s="259" t="s">
        <v>78</v>
      </c>
      <c r="M30" s="259"/>
      <c r="N30" s="281"/>
      <c r="O30" s="259" t="s">
        <v>662</v>
      </c>
      <c r="P30" s="259"/>
      <c r="Q30" s="259"/>
      <c r="R30" s="259"/>
      <c r="S30" s="259"/>
      <c r="T30" s="259"/>
      <c r="U30" s="259"/>
      <c r="V30" s="259"/>
      <c r="W30" s="259"/>
      <c r="X30" s="259"/>
      <c r="Y30" s="259"/>
      <c r="Z30" s="259"/>
      <c r="AA30" s="259"/>
      <c r="AB30" s="261"/>
      <c r="AC30" s="244"/>
      <c r="AD30" s="244"/>
    </row>
    <row r="31" spans="1:30" s="243" customFormat="1" ht="25.5" customHeight="1">
      <c r="A31" s="256">
        <v>21</v>
      </c>
      <c r="B31" s="1060"/>
      <c r="C31" s="257"/>
      <c r="D31" s="259" t="s">
        <v>77</v>
      </c>
      <c r="E31" s="282"/>
      <c r="F31" s="258" t="s">
        <v>76</v>
      </c>
      <c r="G31" s="259"/>
      <c r="H31" s="263"/>
      <c r="I31" s="259" t="s">
        <v>75</v>
      </c>
      <c r="J31" s="259"/>
      <c r="K31" s="259"/>
      <c r="L31" s="259" t="s">
        <v>63</v>
      </c>
      <c r="M31" s="259"/>
      <c r="N31" s="281"/>
      <c r="O31" s="259" t="s">
        <v>662</v>
      </c>
      <c r="P31" s="259"/>
      <c r="Q31" s="259"/>
      <c r="R31" s="259"/>
      <c r="S31" s="259"/>
      <c r="T31" s="259"/>
      <c r="U31" s="259"/>
      <c r="V31" s="259"/>
      <c r="W31" s="259"/>
      <c r="X31" s="259"/>
      <c r="Y31" s="259"/>
      <c r="Z31" s="259"/>
      <c r="AA31" s="259"/>
      <c r="AB31" s="261"/>
      <c r="AC31" s="244"/>
      <c r="AD31" s="244"/>
    </row>
    <row r="32" spans="1:30" s="243" customFormat="1" ht="25.5" customHeight="1">
      <c r="A32" s="256">
        <v>22</v>
      </c>
      <c r="B32" s="1060"/>
      <c r="C32" s="257"/>
      <c r="D32" s="259" t="s">
        <v>595</v>
      </c>
      <c r="E32" s="282"/>
      <c r="F32" s="258" t="s">
        <v>575</v>
      </c>
      <c r="G32" s="259"/>
      <c r="H32" s="263"/>
      <c r="I32" s="259"/>
      <c r="J32" s="259"/>
      <c r="K32" s="259"/>
      <c r="L32" s="259" t="s">
        <v>63</v>
      </c>
      <c r="M32" s="259"/>
      <c r="N32" s="259"/>
      <c r="O32" s="259"/>
      <c r="P32" s="259"/>
      <c r="Q32" s="259"/>
      <c r="R32" s="259"/>
      <c r="S32" s="259"/>
      <c r="T32" s="259"/>
      <c r="U32" s="259"/>
      <c r="V32" s="259"/>
      <c r="W32" s="259"/>
      <c r="X32" s="259"/>
      <c r="Y32" s="259"/>
      <c r="Z32" s="259"/>
      <c r="AA32" s="259"/>
      <c r="AB32" s="261"/>
      <c r="AC32" s="244"/>
      <c r="AD32" s="244"/>
    </row>
    <row r="33" spans="1:30" s="243" customFormat="1" ht="25.5" customHeight="1" thickBot="1">
      <c r="A33" s="308">
        <v>23</v>
      </c>
      <c r="B33" s="1061"/>
      <c r="C33" s="309"/>
      <c r="D33" s="310" t="s">
        <v>74</v>
      </c>
      <c r="E33" s="311"/>
      <c r="F33" s="312" t="s">
        <v>64</v>
      </c>
      <c r="G33" s="310"/>
      <c r="H33" s="310"/>
      <c r="I33" s="310"/>
      <c r="J33" s="310"/>
      <c r="K33" s="310"/>
      <c r="L33" s="310" t="s">
        <v>63</v>
      </c>
      <c r="M33" s="310"/>
      <c r="N33" s="310"/>
      <c r="O33" s="310"/>
      <c r="P33" s="310"/>
      <c r="Q33" s="310"/>
      <c r="R33" s="310"/>
      <c r="S33" s="310"/>
      <c r="T33" s="310"/>
      <c r="U33" s="310"/>
      <c r="V33" s="310"/>
      <c r="W33" s="310"/>
      <c r="X33" s="310"/>
      <c r="Y33" s="310"/>
      <c r="Z33" s="310"/>
      <c r="AA33" s="310"/>
      <c r="AB33" s="268"/>
      <c r="AC33" s="244"/>
      <c r="AD33" s="244"/>
    </row>
    <row r="34" spans="1:30" s="243" customFormat="1" ht="25.5" customHeight="1">
      <c r="A34" s="313">
        <v>24</v>
      </c>
      <c r="B34" s="1017" t="s">
        <v>579</v>
      </c>
      <c r="C34" s="277" t="s">
        <v>71</v>
      </c>
      <c r="D34" s="1066" t="s">
        <v>73</v>
      </c>
      <c r="E34" s="1067"/>
      <c r="F34" s="1082" t="s">
        <v>72</v>
      </c>
      <c r="G34" s="1076"/>
      <c r="H34" s="1076"/>
      <c r="I34" s="1076"/>
      <c r="J34" s="278" t="s">
        <v>65</v>
      </c>
      <c r="K34" s="278" t="s">
        <v>59</v>
      </c>
      <c r="L34" s="278" t="s">
        <v>68</v>
      </c>
      <c r="M34" s="1066" t="s">
        <v>67</v>
      </c>
      <c r="N34" s="1066"/>
      <c r="O34" s="278"/>
      <c r="P34" s="303"/>
      <c r="Q34" s="1083" t="s">
        <v>60</v>
      </c>
      <c r="R34" s="1084"/>
      <c r="S34" s="1084"/>
      <c r="T34" s="304" t="s">
        <v>59</v>
      </c>
      <c r="U34" s="1076" t="s">
        <v>66</v>
      </c>
      <c r="V34" s="1076"/>
      <c r="W34" s="1076"/>
      <c r="X34" s="1076"/>
      <c r="Y34" s="1024" t="s">
        <v>57</v>
      </c>
      <c r="Z34" s="1024"/>
      <c r="AA34" s="314" t="s">
        <v>65</v>
      </c>
      <c r="AB34" s="305" t="s">
        <v>55</v>
      </c>
      <c r="AC34" s="244"/>
      <c r="AD34" s="244"/>
    </row>
    <row r="35" spans="1:30" s="243" customFormat="1" ht="25.5" customHeight="1">
      <c r="A35" s="256">
        <v>25</v>
      </c>
      <c r="B35" s="1018"/>
      <c r="C35" s="257" t="s">
        <v>71</v>
      </c>
      <c r="D35" s="1047" t="s">
        <v>70</v>
      </c>
      <c r="E35" s="1048"/>
      <c r="F35" s="1058" t="s">
        <v>69</v>
      </c>
      <c r="G35" s="1047"/>
      <c r="H35" s="1047"/>
      <c r="I35" s="1047"/>
      <c r="J35" s="259" t="s">
        <v>65</v>
      </c>
      <c r="K35" s="259" t="s">
        <v>59</v>
      </c>
      <c r="L35" s="259" t="s">
        <v>68</v>
      </c>
      <c r="M35" s="1047" t="s">
        <v>67</v>
      </c>
      <c r="N35" s="1047"/>
      <c r="O35" s="259"/>
      <c r="P35" s="281"/>
      <c r="Q35" s="1074" t="s">
        <v>60</v>
      </c>
      <c r="R35" s="1075"/>
      <c r="S35" s="1075"/>
      <c r="T35" s="280" t="s">
        <v>59</v>
      </c>
      <c r="U35" s="1053" t="s">
        <v>66</v>
      </c>
      <c r="V35" s="1053"/>
      <c r="W35" s="1053"/>
      <c r="X35" s="1053"/>
      <c r="Y35" s="1023" t="s">
        <v>57</v>
      </c>
      <c r="Z35" s="1023"/>
      <c r="AA35" s="315" t="s">
        <v>65</v>
      </c>
      <c r="AB35" s="261" t="s">
        <v>55</v>
      </c>
      <c r="AC35" s="244"/>
      <c r="AD35" s="244"/>
    </row>
    <row r="36" spans="1:30" s="243" customFormat="1" ht="25.5" customHeight="1">
      <c r="A36" s="256">
        <v>26</v>
      </c>
      <c r="B36" s="1018"/>
      <c r="C36" s="258"/>
      <c r="D36" s="1068" t="s">
        <v>292</v>
      </c>
      <c r="E36" s="1069"/>
      <c r="F36" s="1058" t="s">
        <v>64</v>
      </c>
      <c r="G36" s="1047"/>
      <c r="H36" s="259"/>
      <c r="I36" s="259"/>
      <c r="J36" s="259"/>
      <c r="K36" s="259"/>
      <c r="L36" s="259" t="s">
        <v>63</v>
      </c>
      <c r="M36" s="259"/>
      <c r="N36" s="259"/>
      <c r="O36" s="259"/>
      <c r="P36" s="259"/>
      <c r="Q36" s="263"/>
      <c r="R36" s="263"/>
      <c r="S36" s="263"/>
      <c r="T36" s="259"/>
      <c r="U36" s="259"/>
      <c r="V36" s="280"/>
      <c r="W36" s="280"/>
      <c r="X36" s="280"/>
      <c r="Y36" s="316"/>
      <c r="Z36" s="316"/>
      <c r="AA36" s="315"/>
      <c r="AB36" s="261"/>
      <c r="AC36" s="244"/>
      <c r="AD36" s="244"/>
    </row>
    <row r="37" spans="1:30" s="243" customFormat="1" ht="25.5" customHeight="1">
      <c r="A37" s="256">
        <v>27</v>
      </c>
      <c r="B37" s="1018"/>
      <c r="C37" s="257"/>
      <c r="D37" s="1047" t="s">
        <v>62</v>
      </c>
      <c r="E37" s="1048"/>
      <c r="F37" s="1058" t="s">
        <v>64</v>
      </c>
      <c r="G37" s="1047"/>
      <c r="H37" s="259"/>
      <c r="I37" s="259"/>
      <c r="J37" s="259"/>
      <c r="K37" s="259"/>
      <c r="L37" s="259" t="s">
        <v>63</v>
      </c>
      <c r="M37" s="259"/>
      <c r="N37" s="259"/>
      <c r="O37" s="259"/>
      <c r="P37" s="281"/>
      <c r="Q37" s="1074" t="s">
        <v>60</v>
      </c>
      <c r="R37" s="1075"/>
      <c r="S37" s="1075"/>
      <c r="T37" s="280" t="s">
        <v>59</v>
      </c>
      <c r="U37" s="1053" t="s">
        <v>58</v>
      </c>
      <c r="V37" s="1053"/>
      <c r="W37" s="1053"/>
      <c r="X37" s="1053"/>
      <c r="Y37" s="1023" t="s">
        <v>57</v>
      </c>
      <c r="Z37" s="1023"/>
      <c r="AA37" s="315" t="s">
        <v>56</v>
      </c>
      <c r="AB37" s="261" t="s">
        <v>55</v>
      </c>
      <c r="AC37" s="244"/>
      <c r="AD37" s="244"/>
    </row>
    <row r="38" spans="1:30" s="243" customFormat="1" ht="25.5" customHeight="1">
      <c r="A38" s="256">
        <v>28</v>
      </c>
      <c r="B38" s="1018"/>
      <c r="C38" s="257"/>
      <c r="D38" s="1047" t="s">
        <v>61</v>
      </c>
      <c r="E38" s="1048"/>
      <c r="F38" s="1058" t="s">
        <v>64</v>
      </c>
      <c r="G38" s="1047"/>
      <c r="H38" s="259"/>
      <c r="I38" s="259"/>
      <c r="J38" s="259"/>
      <c r="K38" s="259"/>
      <c r="L38" s="259" t="s">
        <v>63</v>
      </c>
      <c r="M38" s="259"/>
      <c r="N38" s="259"/>
      <c r="O38" s="259"/>
      <c r="P38" s="281"/>
      <c r="Q38" s="1080" t="s">
        <v>576</v>
      </c>
      <c r="R38" s="1081"/>
      <c r="S38" s="1081"/>
      <c r="T38" s="280" t="s">
        <v>59</v>
      </c>
      <c r="U38" s="1053" t="s">
        <v>58</v>
      </c>
      <c r="V38" s="1053"/>
      <c r="W38" s="1053"/>
      <c r="X38" s="1053"/>
      <c r="Y38" s="1023" t="s">
        <v>57</v>
      </c>
      <c r="Z38" s="1023"/>
      <c r="AA38" s="315" t="s">
        <v>56</v>
      </c>
      <c r="AB38" s="261" t="s">
        <v>55</v>
      </c>
      <c r="AC38" s="244"/>
      <c r="AD38" s="244"/>
    </row>
    <row r="39" spans="1:30" s="243" customFormat="1" ht="25.5" customHeight="1">
      <c r="A39" s="256">
        <v>29</v>
      </c>
      <c r="B39" s="1018"/>
      <c r="C39" s="257"/>
      <c r="D39" s="1050" t="s">
        <v>615</v>
      </c>
      <c r="E39" s="1026"/>
      <c r="F39" s="455" t="s">
        <v>537</v>
      </c>
      <c r="G39" s="481"/>
      <c r="H39" s="1021" t="s">
        <v>539</v>
      </c>
      <c r="I39" s="1021"/>
      <c r="J39" s="1021"/>
      <c r="K39" s="1021"/>
      <c r="L39" s="1021"/>
      <c r="M39" s="1021"/>
      <c r="N39" s="1021"/>
      <c r="O39" s="1021"/>
      <c r="P39" s="1021"/>
      <c r="Q39" s="1021"/>
      <c r="R39" s="1021"/>
      <c r="S39" s="1021"/>
      <c r="T39" s="1021"/>
      <c r="U39" s="1021"/>
      <c r="V39" s="1021"/>
      <c r="W39" s="1021"/>
      <c r="X39" s="1021"/>
      <c r="Y39" s="259" t="s">
        <v>538</v>
      </c>
      <c r="Z39" s="263"/>
      <c r="AA39" s="263"/>
      <c r="AB39" s="294"/>
      <c r="AC39" s="244"/>
      <c r="AD39" s="244"/>
    </row>
    <row r="40" spans="1:30" s="243" customFormat="1" ht="34.5" customHeight="1">
      <c r="A40" s="256">
        <v>30</v>
      </c>
      <c r="B40" s="1018"/>
      <c r="C40" s="257"/>
      <c r="D40" s="1050" t="s">
        <v>776</v>
      </c>
      <c r="E40" s="1085"/>
      <c r="F40" s="1036" t="s">
        <v>577</v>
      </c>
      <c r="G40" s="1037"/>
      <c r="H40" s="1021" t="s">
        <v>578</v>
      </c>
      <c r="I40" s="1021"/>
      <c r="J40" s="1021"/>
      <c r="K40" s="1021"/>
      <c r="L40" s="1021"/>
      <c r="M40" s="1021"/>
      <c r="N40" s="1021"/>
      <c r="O40" s="1021"/>
      <c r="P40" s="1021"/>
      <c r="Q40" s="1021"/>
      <c r="R40" s="1021"/>
      <c r="S40" s="1021"/>
      <c r="T40" s="1021"/>
      <c r="U40" s="1021"/>
      <c r="V40" s="1021"/>
      <c r="W40" s="1021"/>
      <c r="X40" s="1021"/>
      <c r="Y40" s="259" t="s">
        <v>63</v>
      </c>
      <c r="Z40" s="259"/>
      <c r="AA40" s="259"/>
      <c r="AB40" s="261"/>
      <c r="AC40" s="244"/>
      <c r="AD40" s="244"/>
    </row>
    <row r="41" spans="1:30" s="243" customFormat="1" ht="25.5" customHeight="1">
      <c r="A41" s="1011">
        <v>31</v>
      </c>
      <c r="B41" s="1018"/>
      <c r="C41" s="1015"/>
      <c r="D41" s="481" t="s">
        <v>283</v>
      </c>
      <c r="E41" s="486"/>
      <c r="F41" s="455" t="s">
        <v>844</v>
      </c>
      <c r="G41" s="481"/>
      <c r="H41" s="481"/>
      <c r="I41" s="481" t="s">
        <v>845</v>
      </c>
      <c r="J41" s="481"/>
      <c r="K41" s="481"/>
      <c r="L41" s="481"/>
      <c r="M41" s="482"/>
      <c r="N41" s="482"/>
      <c r="O41" s="481"/>
      <c r="P41" s="481"/>
      <c r="Q41" s="481"/>
      <c r="R41" s="482"/>
      <c r="S41" s="482"/>
      <c r="T41" s="481"/>
      <c r="U41" s="481"/>
      <c r="V41" s="481"/>
      <c r="W41" s="481"/>
      <c r="X41" s="481"/>
      <c r="Y41" s="475"/>
      <c r="Z41" s="475"/>
      <c r="AA41" s="475"/>
      <c r="AB41" s="474"/>
      <c r="AC41" s="244"/>
      <c r="AD41" s="244"/>
    </row>
    <row r="42" spans="1:30" s="243" customFormat="1" ht="48" customHeight="1">
      <c r="A42" s="1012"/>
      <c r="B42" s="1018"/>
      <c r="C42" s="1016"/>
      <c r="D42" s="1013" t="s">
        <v>861</v>
      </c>
      <c r="E42" s="1014"/>
      <c r="F42" s="498" t="s">
        <v>842</v>
      </c>
      <c r="G42" s="499"/>
      <c r="H42" s="499"/>
      <c r="I42" s="1009" t="s">
        <v>862</v>
      </c>
      <c r="J42" s="1010"/>
      <c r="K42" s="1010"/>
      <c r="L42" s="1010"/>
      <c r="M42" s="1010"/>
      <c r="N42" s="482" t="s">
        <v>843</v>
      </c>
      <c r="O42" s="481"/>
      <c r="P42" s="481"/>
      <c r="Q42" s="481"/>
      <c r="R42" s="482"/>
      <c r="S42" s="482"/>
      <c r="T42" s="481"/>
      <c r="U42" s="481"/>
      <c r="V42" s="481"/>
      <c r="W42" s="481"/>
      <c r="X42" s="481"/>
      <c r="Y42" s="475"/>
      <c r="Z42" s="475"/>
      <c r="AA42" s="475"/>
      <c r="AB42" s="474"/>
      <c r="AC42" s="244"/>
      <c r="AD42" s="244"/>
    </row>
    <row r="43" spans="1:30" s="243" customFormat="1" ht="25.5" customHeight="1">
      <c r="A43" s="429">
        <v>32</v>
      </c>
      <c r="B43" s="1019"/>
      <c r="C43" s="430"/>
      <c r="D43" s="487" t="s">
        <v>587</v>
      </c>
      <c r="E43" s="488"/>
      <c r="F43" s="489" t="s">
        <v>580</v>
      </c>
      <c r="G43" s="487"/>
      <c r="H43" s="487"/>
      <c r="I43" s="487"/>
      <c r="J43" s="487" t="s">
        <v>837</v>
      </c>
      <c r="K43" s="487"/>
      <c r="L43" s="487"/>
      <c r="M43" s="490"/>
      <c r="N43" s="490"/>
      <c r="O43" s="487"/>
      <c r="P43" s="487"/>
      <c r="Q43" s="487"/>
      <c r="R43" s="490"/>
      <c r="S43" s="490"/>
      <c r="T43" s="487"/>
      <c r="U43" s="487"/>
      <c r="V43" s="487"/>
      <c r="W43" s="487"/>
      <c r="X43" s="487"/>
      <c r="Y43" s="431" t="s">
        <v>581</v>
      </c>
      <c r="Z43" s="431"/>
      <c r="AA43" s="431"/>
      <c r="AB43" s="432"/>
      <c r="AC43" s="244"/>
      <c r="AD43" s="244"/>
    </row>
    <row r="44" spans="1:30" s="243" customFormat="1" ht="25.5" customHeight="1">
      <c r="A44" s="476">
        <v>33</v>
      </c>
      <c r="B44" s="1031" t="s">
        <v>819</v>
      </c>
      <c r="C44" s="477"/>
      <c r="D44" s="1034" t="s">
        <v>820</v>
      </c>
      <c r="E44" s="1035"/>
      <c r="F44" s="195" t="s">
        <v>825</v>
      </c>
      <c r="G44" s="63"/>
      <c r="H44" s="63"/>
      <c r="I44" s="63"/>
      <c r="J44" s="63"/>
      <c r="K44" s="63"/>
      <c r="L44" s="63"/>
      <c r="M44" s="478"/>
      <c r="N44" s="478"/>
      <c r="O44" s="63"/>
      <c r="P44" s="63"/>
      <c r="Q44" s="63"/>
      <c r="R44" s="478"/>
      <c r="S44" s="478"/>
      <c r="T44" s="63"/>
      <c r="U44" s="63"/>
      <c r="V44" s="63"/>
      <c r="W44" s="63"/>
      <c r="X44" s="63"/>
      <c r="Y44" s="63"/>
      <c r="Z44" s="63"/>
      <c r="AA44" s="63"/>
      <c r="AB44" s="479"/>
      <c r="AC44" s="244"/>
      <c r="AD44" s="244"/>
    </row>
    <row r="45" spans="1:30" s="243" customFormat="1" ht="25.5" customHeight="1">
      <c r="A45" s="1020">
        <v>34</v>
      </c>
      <c r="B45" s="1032"/>
      <c r="C45" s="480"/>
      <c r="D45" s="1027" t="s">
        <v>821</v>
      </c>
      <c r="E45" s="1028"/>
      <c r="F45" s="1036" t="s">
        <v>64</v>
      </c>
      <c r="G45" s="1037"/>
      <c r="H45" s="481"/>
      <c r="I45" s="481"/>
      <c r="J45" s="481"/>
      <c r="K45" s="481"/>
      <c r="L45" s="481"/>
      <c r="M45" s="481"/>
      <c r="N45" s="481"/>
      <c r="O45" s="481"/>
      <c r="P45" s="481"/>
      <c r="Q45" s="481"/>
      <c r="R45" s="482"/>
      <c r="S45" s="482"/>
      <c r="T45" s="481"/>
      <c r="U45" s="481"/>
      <c r="V45" s="481"/>
      <c r="W45" s="481"/>
      <c r="X45" s="481"/>
      <c r="Y45" s="481"/>
      <c r="Z45" s="481"/>
      <c r="AA45" s="481"/>
      <c r="AB45" s="483"/>
      <c r="AC45" s="244"/>
      <c r="AD45" s="244"/>
    </row>
    <row r="46" spans="1:30" s="243" customFormat="1" ht="25.5" customHeight="1">
      <c r="A46" s="1020"/>
      <c r="B46" s="1032"/>
      <c r="C46" s="480"/>
      <c r="D46" s="1029"/>
      <c r="E46" s="1030"/>
      <c r="F46" s="1036" t="s">
        <v>822</v>
      </c>
      <c r="G46" s="1037"/>
      <c r="H46" s="1021" t="s">
        <v>823</v>
      </c>
      <c r="I46" s="1021"/>
      <c r="J46" s="1021"/>
      <c r="K46" s="1021"/>
      <c r="L46" s="1021"/>
      <c r="M46" s="1021"/>
      <c r="N46" s="1021"/>
      <c r="O46" s="1021"/>
      <c r="P46" s="1021"/>
      <c r="Q46" s="1021"/>
      <c r="R46" s="1021"/>
      <c r="S46" s="1021"/>
      <c r="T46" s="1021"/>
      <c r="U46" s="1021"/>
      <c r="V46" s="1021"/>
      <c r="W46" s="1021"/>
      <c r="X46" s="1021"/>
      <c r="Y46" s="1021"/>
      <c r="Z46" s="1021"/>
      <c r="AA46" s="1021"/>
      <c r="AB46" s="1022"/>
      <c r="AC46" s="244"/>
      <c r="AD46" s="244"/>
    </row>
    <row r="47" spans="1:30" s="243" customFormat="1" ht="25.5" customHeight="1">
      <c r="A47" s="1020">
        <v>35</v>
      </c>
      <c r="B47" s="1032"/>
      <c r="C47" s="480"/>
      <c r="D47" s="1027" t="s">
        <v>827</v>
      </c>
      <c r="E47" s="1028"/>
      <c r="F47" s="455" t="s">
        <v>828</v>
      </c>
      <c r="G47" s="481"/>
      <c r="H47" s="481"/>
      <c r="I47" s="481"/>
      <c r="J47" s="481"/>
      <c r="K47" s="481"/>
      <c r="L47" s="481"/>
      <c r="M47" s="482"/>
      <c r="N47" s="482"/>
      <c r="O47" s="481"/>
      <c r="P47" s="481"/>
      <c r="Q47" s="481"/>
      <c r="R47" s="482"/>
      <c r="S47" s="482"/>
      <c r="T47" s="481"/>
      <c r="U47" s="481"/>
      <c r="V47" s="481"/>
      <c r="W47" s="481"/>
      <c r="X47" s="481"/>
      <c r="Y47" s="481"/>
      <c r="Z47" s="481"/>
      <c r="AA47" s="481"/>
      <c r="AB47" s="483"/>
      <c r="AC47" s="244"/>
      <c r="AD47" s="244"/>
    </row>
    <row r="48" spans="1:30" s="243" customFormat="1" ht="25.5" customHeight="1">
      <c r="A48" s="1020"/>
      <c r="B48" s="1032"/>
      <c r="C48" s="480"/>
      <c r="D48" s="1029"/>
      <c r="E48" s="1030"/>
      <c r="F48" s="455" t="s">
        <v>826</v>
      </c>
      <c r="G48" s="481"/>
      <c r="H48" s="481"/>
      <c r="I48" s="481"/>
      <c r="J48" s="481"/>
      <c r="K48" s="481"/>
      <c r="L48" s="481"/>
      <c r="M48" s="482"/>
      <c r="N48" s="482"/>
      <c r="O48" s="481"/>
      <c r="P48" s="481"/>
      <c r="Q48" s="481"/>
      <c r="R48" s="482"/>
      <c r="S48" s="482"/>
      <c r="T48" s="481"/>
      <c r="U48" s="481"/>
      <c r="V48" s="481"/>
      <c r="W48" s="481"/>
      <c r="X48" s="481"/>
      <c r="Y48" s="481"/>
      <c r="Z48" s="481"/>
      <c r="AA48" s="481"/>
      <c r="AB48" s="483"/>
      <c r="AC48" s="244"/>
      <c r="AD48" s="244"/>
    </row>
    <row r="49" spans="1:30" s="243" customFormat="1" ht="25.5" customHeight="1">
      <c r="A49" s="476">
        <v>36</v>
      </c>
      <c r="B49" s="1032"/>
      <c r="C49" s="480"/>
      <c r="D49" s="1025" t="s">
        <v>824</v>
      </c>
      <c r="E49" s="1026"/>
      <c r="F49" s="455"/>
      <c r="G49" s="481"/>
      <c r="H49" s="481"/>
      <c r="I49" s="481"/>
      <c r="J49" s="481"/>
      <c r="K49" s="481"/>
      <c r="L49" s="481"/>
      <c r="M49" s="482"/>
      <c r="N49" s="482"/>
      <c r="O49" s="481"/>
      <c r="P49" s="481"/>
      <c r="Q49" s="481"/>
      <c r="R49" s="482"/>
      <c r="S49" s="482"/>
      <c r="T49" s="481"/>
      <c r="U49" s="481"/>
      <c r="V49" s="481"/>
      <c r="W49" s="481"/>
      <c r="X49" s="481"/>
      <c r="Y49" s="481"/>
      <c r="Z49" s="481"/>
      <c r="AA49" s="481"/>
      <c r="AB49" s="483"/>
      <c r="AC49" s="244"/>
      <c r="AD49" s="244"/>
    </row>
    <row r="50" spans="1:30" s="243" customFormat="1" ht="25.5" customHeight="1">
      <c r="A50" s="476">
        <v>37</v>
      </c>
      <c r="B50" s="1033"/>
      <c r="C50" s="477"/>
      <c r="D50" s="63" t="s">
        <v>836</v>
      </c>
      <c r="E50" s="484"/>
      <c r="F50" s="195"/>
      <c r="G50" s="63"/>
      <c r="H50" s="63"/>
      <c r="I50" s="63"/>
      <c r="J50" s="63"/>
      <c r="K50" s="63"/>
      <c r="L50" s="63"/>
      <c r="M50" s="478"/>
      <c r="N50" s="478"/>
      <c r="O50" s="63"/>
      <c r="P50" s="63"/>
      <c r="Q50" s="63"/>
      <c r="R50" s="478"/>
      <c r="S50" s="478"/>
      <c r="T50" s="63"/>
      <c r="U50" s="63"/>
      <c r="V50" s="63"/>
      <c r="W50" s="63"/>
      <c r="X50" s="63"/>
      <c r="Y50" s="63"/>
      <c r="Z50" s="63"/>
      <c r="AA50" s="63"/>
      <c r="AB50" s="479"/>
      <c r="AC50" s="244"/>
      <c r="AD50" s="244"/>
    </row>
    <row r="51" spans="1:30" s="243" customFormat="1" ht="25.5" customHeight="1">
      <c r="A51" s="437">
        <v>38</v>
      </c>
      <c r="B51" s="1031" t="s">
        <v>748</v>
      </c>
      <c r="C51" s="438"/>
      <c r="D51" s="439" t="s">
        <v>752</v>
      </c>
      <c r="E51" s="440"/>
      <c r="F51" s="441" t="s">
        <v>753</v>
      </c>
      <c r="G51" s="439"/>
      <c r="H51" s="1034"/>
      <c r="I51" s="1034"/>
      <c r="J51" s="1034"/>
      <c r="K51" s="1034"/>
      <c r="L51" s="1034"/>
      <c r="M51" s="1034"/>
      <c r="N51" s="1034"/>
      <c r="O51" s="1034"/>
      <c r="P51" s="1034"/>
      <c r="Q51" s="1034"/>
      <c r="R51" s="1034"/>
      <c r="S51" s="1034"/>
      <c r="T51" s="1034"/>
      <c r="U51" s="1034"/>
      <c r="V51" s="1034"/>
      <c r="W51" s="1034"/>
      <c r="X51" s="1034"/>
      <c r="Y51" s="1034"/>
      <c r="Z51" s="1034"/>
      <c r="AA51" s="1034"/>
      <c r="AB51" s="442" t="s">
        <v>44</v>
      </c>
      <c r="AC51" s="244"/>
      <c r="AD51" s="244"/>
    </row>
    <row r="52" spans="1:30" s="243" customFormat="1" ht="25.5" customHeight="1" thickBot="1">
      <c r="A52" s="443">
        <v>39</v>
      </c>
      <c r="B52" s="1038"/>
      <c r="C52" s="444"/>
      <c r="D52" s="445" t="s">
        <v>749</v>
      </c>
      <c r="E52" s="446"/>
      <c r="F52" s="447" t="s">
        <v>750</v>
      </c>
      <c r="G52" s="445"/>
      <c r="H52" s="1039" t="s">
        <v>755</v>
      </c>
      <c r="I52" s="1039"/>
      <c r="J52" s="1039"/>
      <c r="K52" s="1039"/>
      <c r="L52" s="1039"/>
      <c r="M52" s="1039"/>
      <c r="N52" s="1039"/>
      <c r="O52" s="1039"/>
      <c r="P52" s="1039"/>
      <c r="Q52" s="1039"/>
      <c r="R52" s="1039"/>
      <c r="S52" s="1039"/>
      <c r="T52" s="1039"/>
      <c r="U52" s="1039"/>
      <c r="V52" s="1039"/>
      <c r="W52" s="1039"/>
      <c r="X52" s="1039"/>
      <c r="Y52" s="445" t="s">
        <v>751</v>
      </c>
      <c r="Z52" s="445"/>
      <c r="AA52" s="445"/>
      <c r="AB52" s="448"/>
      <c r="AC52" s="244"/>
      <c r="AD52" s="244"/>
    </row>
    <row r="53" spans="1:30" s="243" customFormat="1" ht="12">
      <c r="A53" s="236"/>
      <c r="B53" s="317"/>
      <c r="C53" s="237"/>
      <c r="D53" s="237"/>
      <c r="E53" s="237"/>
      <c r="F53" s="238"/>
      <c r="G53" s="238"/>
      <c r="H53" s="238"/>
      <c r="I53" s="238"/>
      <c r="J53" s="238"/>
      <c r="K53" s="238"/>
      <c r="L53" s="238"/>
      <c r="M53" s="238"/>
      <c r="N53" s="238"/>
      <c r="O53" s="238"/>
      <c r="P53" s="238"/>
      <c r="Q53" s="238"/>
      <c r="R53" s="238"/>
      <c r="S53" s="238"/>
      <c r="T53" s="238"/>
      <c r="U53" s="238"/>
      <c r="V53" s="238"/>
      <c r="W53" s="238"/>
      <c r="X53" s="238"/>
      <c r="Y53" s="249"/>
      <c r="Z53" s="238"/>
      <c r="AA53" s="238"/>
      <c r="AB53" s="249"/>
      <c r="AC53" s="244"/>
      <c r="AD53" s="244"/>
    </row>
    <row r="54" spans="1:30" s="243" customFormat="1" ht="19.5" customHeight="1">
      <c r="A54" s="236"/>
      <c r="B54" s="237"/>
      <c r="C54" s="237"/>
      <c r="D54" s="237" t="s">
        <v>54</v>
      </c>
      <c r="E54" s="237"/>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44"/>
      <c r="AD54" s="244"/>
    </row>
    <row r="55" spans="1:30" s="243" customFormat="1" ht="11.25" customHeight="1">
      <c r="A55" s="236"/>
      <c r="B55" s="237"/>
      <c r="C55" s="237"/>
      <c r="D55" s="449" t="s">
        <v>765</v>
      </c>
      <c r="E55" s="237"/>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44"/>
      <c r="AD55" s="244"/>
    </row>
    <row r="56" spans="1:30" s="243" customFormat="1" ht="12">
      <c r="A56" s="236"/>
      <c r="B56" s="237"/>
      <c r="C56" s="237"/>
      <c r="D56" s="237"/>
      <c r="E56" s="237"/>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44"/>
      <c r="AD56" s="244"/>
    </row>
    <row r="57" spans="1:30" ht="18" customHeight="1">
      <c r="A57" s="318"/>
      <c r="B57" s="317"/>
      <c r="C57" s="317"/>
      <c r="D57" s="317"/>
      <c r="E57" s="317"/>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1"/>
      <c r="AD57" s="241"/>
    </row>
    <row r="60" spans="1:30">
      <c r="D60" s="237" t="s">
        <v>813</v>
      </c>
    </row>
    <row r="61" spans="1:30">
      <c r="D61" s="237" t="s">
        <v>814</v>
      </c>
    </row>
    <row r="62" spans="1:30">
      <c r="D62" s="237" t="s">
        <v>815</v>
      </c>
    </row>
    <row r="63" spans="1:30">
      <c r="D63" s="237" t="s">
        <v>816</v>
      </c>
    </row>
    <row r="64" spans="1:30">
      <c r="D64" s="237" t="s">
        <v>817</v>
      </c>
    </row>
    <row r="65" spans="4:4">
      <c r="D65" s="237" t="s">
        <v>818</v>
      </c>
    </row>
  </sheetData>
  <customSheetViews>
    <customSheetView guid="{CA6B8FA8-7A06-4021-9C0E-048CD59C3F28}" showPageBreaks="1" fitToPage="1" printArea="1" showRuler="0" topLeftCell="A28">
      <selection activeCell="AD13" sqref="AD13"/>
      <pageMargins left="0.59055118110236227" right="0.35433070866141736" top="0.59055118110236227" bottom="0.15748031496062992" header="0.51181102362204722" footer="0.19685039370078741"/>
      <pageSetup paperSize="9" scale="68" orientation="portrait" r:id="rId1"/>
      <headerFooter alignWithMargins="0"/>
    </customSheetView>
  </customSheetViews>
  <mergeCells count="80">
    <mergeCell ref="D40:E40"/>
    <mergeCell ref="F40:G40"/>
    <mergeCell ref="H39:X39"/>
    <mergeCell ref="H40:X40"/>
    <mergeCell ref="M5:N5"/>
    <mergeCell ref="H5:L5"/>
    <mergeCell ref="O5:U5"/>
    <mergeCell ref="U38:X38"/>
    <mergeCell ref="M34:N34"/>
    <mergeCell ref="M35:N35"/>
    <mergeCell ref="Q38:S38"/>
    <mergeCell ref="F34:I34"/>
    <mergeCell ref="F38:G38"/>
    <mergeCell ref="R12:S12"/>
    <mergeCell ref="Q34:S34"/>
    <mergeCell ref="Q35:S35"/>
    <mergeCell ref="O17:S17"/>
    <mergeCell ref="J3:Q3"/>
    <mergeCell ref="L11:N11"/>
    <mergeCell ref="W11:Z11"/>
    <mergeCell ref="O11:P11"/>
    <mergeCell ref="X4:AB4"/>
    <mergeCell ref="Q11:R11"/>
    <mergeCell ref="Y37:Z37"/>
    <mergeCell ref="L28:M28"/>
    <mergeCell ref="F35:I35"/>
    <mergeCell ref="F36:G36"/>
    <mergeCell ref="F37:G37"/>
    <mergeCell ref="Q37:S37"/>
    <mergeCell ref="U37:X37"/>
    <mergeCell ref="U34:X34"/>
    <mergeCell ref="U35:X35"/>
    <mergeCell ref="A7:B7"/>
    <mergeCell ref="B8:B12"/>
    <mergeCell ref="D38:E38"/>
    <mergeCell ref="D37:E37"/>
    <mergeCell ref="D35:E35"/>
    <mergeCell ref="D34:E34"/>
    <mergeCell ref="D36:E36"/>
    <mergeCell ref="D10:E10"/>
    <mergeCell ref="D11:E11"/>
    <mergeCell ref="A20:A21"/>
    <mergeCell ref="A11:A12"/>
    <mergeCell ref="A13:A14"/>
    <mergeCell ref="T11:V11"/>
    <mergeCell ref="W12:Z12"/>
    <mergeCell ref="F29:G29"/>
    <mergeCell ref="O12:P12"/>
    <mergeCell ref="T12:V12"/>
    <mergeCell ref="F11:H11"/>
    <mergeCell ref="B13:B33"/>
    <mergeCell ref="F12:N12"/>
    <mergeCell ref="H51:AA51"/>
    <mergeCell ref="B51:B52"/>
    <mergeCell ref="H52:X52"/>
    <mergeCell ref="E5:F5"/>
    <mergeCell ref="C7:E7"/>
    <mergeCell ref="X5:AB5"/>
    <mergeCell ref="D8:E8"/>
    <mergeCell ref="D9:E9"/>
    <mergeCell ref="F7:AB7"/>
    <mergeCell ref="D39:E39"/>
    <mergeCell ref="D49:E49"/>
    <mergeCell ref="A47:A48"/>
    <mergeCell ref="D47:E48"/>
    <mergeCell ref="B44:B50"/>
    <mergeCell ref="D44:E44"/>
    <mergeCell ref="F45:G45"/>
    <mergeCell ref="F46:G46"/>
    <mergeCell ref="D45:E46"/>
    <mergeCell ref="I42:M42"/>
    <mergeCell ref="A41:A42"/>
    <mergeCell ref="D42:E42"/>
    <mergeCell ref="C41:C42"/>
    <mergeCell ref="B34:B43"/>
    <mergeCell ref="A45:A46"/>
    <mergeCell ref="H46:AB46"/>
    <mergeCell ref="Y38:Z38"/>
    <mergeCell ref="Y34:Z34"/>
    <mergeCell ref="Y35:Z35"/>
  </mergeCells>
  <phoneticPr fontId="53"/>
  <pageMargins left="1.1023622047244095" right="0.35433070866141736" top="0.36" bottom="0.31" header="0.27559055118110237" footer="0.19685039370078741"/>
  <pageSetup paperSize="9" scale="62" orientation="portrait" r:id="rId2"/>
  <headerFooter alignWithMargins="0"/>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view="pageBreakPreview" zoomScaleNormal="100" zoomScaleSheetLayoutView="100" workbookViewId="0">
      <selection activeCell="AB10" sqref="AB10"/>
    </sheetView>
  </sheetViews>
  <sheetFormatPr defaultColWidth="9" defaultRowHeight="13.2"/>
  <cols>
    <col min="1" max="25" width="3.6640625" style="349" customWidth="1"/>
    <col min="26" max="26" width="3.5546875" style="349" customWidth="1"/>
    <col min="27" max="16384" width="9" style="349"/>
  </cols>
  <sheetData>
    <row r="1" spans="1:27" s="347" customFormat="1" ht="17.25" customHeight="1">
      <c r="A1" s="346"/>
      <c r="B1" s="346"/>
      <c r="C1" s="346"/>
      <c r="D1" s="346"/>
      <c r="E1" s="346"/>
      <c r="F1" s="346"/>
      <c r="G1" s="346"/>
      <c r="H1" s="346"/>
      <c r="I1" s="346"/>
      <c r="J1" s="346"/>
      <c r="K1" s="346"/>
      <c r="L1" s="346"/>
      <c r="M1" s="346"/>
      <c r="N1" s="346"/>
      <c r="O1" s="346"/>
      <c r="P1" s="346"/>
      <c r="Q1" s="346"/>
      <c r="R1" s="346"/>
      <c r="S1" s="346"/>
      <c r="T1" s="346"/>
      <c r="Z1" s="348" t="s">
        <v>804</v>
      </c>
    </row>
    <row r="2" spans="1:27" s="347" customFormat="1" ht="31.5" customHeight="1">
      <c r="A2" s="922" t="s">
        <v>558</v>
      </c>
      <c r="B2" s="922"/>
      <c r="C2" s="922"/>
      <c r="D2" s="922"/>
      <c r="E2" s="922"/>
      <c r="F2" s="922"/>
      <c r="G2" s="922"/>
      <c r="H2" s="922"/>
      <c r="I2" s="922"/>
      <c r="J2" s="922"/>
      <c r="K2" s="922"/>
      <c r="L2" s="922"/>
      <c r="M2" s="922"/>
      <c r="N2" s="922"/>
      <c r="O2" s="922"/>
      <c r="P2" s="922"/>
      <c r="Q2" s="922"/>
      <c r="R2" s="922"/>
      <c r="S2" s="922"/>
      <c r="T2" s="922"/>
      <c r="U2" s="922"/>
      <c r="V2" s="922"/>
      <c r="W2" s="922"/>
      <c r="X2" s="922"/>
      <c r="Y2" s="922"/>
      <c r="Z2" s="922"/>
    </row>
    <row r="3" spans="1:27" ht="17.25" customHeight="1">
      <c r="Z3" s="350" t="s">
        <v>801</v>
      </c>
    </row>
    <row r="4" spans="1:27" ht="17.25" customHeight="1">
      <c r="Z4" s="350"/>
    </row>
    <row r="5" spans="1:27" s="351" customFormat="1" ht="17.25" customHeight="1"/>
    <row r="6" spans="1:27" s="351" customFormat="1" ht="17.25" customHeight="1">
      <c r="A6" s="352" t="s">
        <v>582</v>
      </c>
      <c r="B6" s="353"/>
      <c r="C6" s="353"/>
      <c r="D6" s="353"/>
      <c r="E6" s="354"/>
      <c r="F6" s="354"/>
      <c r="G6" s="354"/>
      <c r="H6" s="354"/>
      <c r="I6" s="354"/>
      <c r="J6" s="354"/>
      <c r="K6" s="1102"/>
      <c r="L6" s="1102"/>
      <c r="M6" s="354"/>
      <c r="N6" s="354"/>
      <c r="O6" s="1103" t="s">
        <v>549</v>
      </c>
      <c r="P6" s="1103"/>
      <c r="Q6" s="1103"/>
      <c r="R6" s="354"/>
      <c r="S6" s="354"/>
      <c r="T6" s="354"/>
      <c r="U6" s="354"/>
      <c r="V6" s="354"/>
      <c r="W6" s="354"/>
      <c r="X6" s="354" t="s">
        <v>588</v>
      </c>
      <c r="Y6" s="354"/>
      <c r="Z6" s="354"/>
      <c r="AA6" s="349"/>
    </row>
    <row r="7" spans="1:27" ht="17.25" customHeight="1"/>
    <row r="8" spans="1:27" ht="35.25" customHeight="1">
      <c r="A8" s="1090" t="s">
        <v>554</v>
      </c>
      <c r="B8" s="1090"/>
      <c r="C8" s="1090" t="s">
        <v>547</v>
      </c>
      <c r="D8" s="1090"/>
      <c r="E8" s="1090"/>
      <c r="F8" s="1090"/>
      <c r="G8" s="1090"/>
      <c r="H8" s="1091"/>
      <c r="I8" s="1092" t="s">
        <v>555</v>
      </c>
      <c r="J8" s="1090"/>
      <c r="K8" s="1090"/>
      <c r="L8" s="1090"/>
      <c r="M8" s="1090"/>
      <c r="N8" s="1090"/>
      <c r="O8" s="1090" t="s">
        <v>561</v>
      </c>
      <c r="P8" s="1090"/>
      <c r="Q8" s="1090"/>
      <c r="R8" s="1090"/>
      <c r="S8" s="1090"/>
      <c r="T8" s="1090"/>
      <c r="U8" s="1090" t="s">
        <v>562</v>
      </c>
      <c r="V8" s="1090"/>
      <c r="W8" s="1090"/>
      <c r="X8" s="1090"/>
      <c r="Y8" s="1090"/>
      <c r="Z8" s="1090"/>
    </row>
    <row r="9" spans="1:27" ht="25.5" customHeight="1">
      <c r="A9" s="1093" t="s">
        <v>556</v>
      </c>
      <c r="B9" s="1093"/>
      <c r="C9" s="1087"/>
      <c r="D9" s="1087"/>
      <c r="E9" s="1087"/>
      <c r="F9" s="1087"/>
      <c r="G9" s="1087"/>
      <c r="H9" s="1088"/>
      <c r="I9" s="1094"/>
      <c r="J9" s="1087"/>
      <c r="K9" s="1087"/>
      <c r="L9" s="1087"/>
      <c r="M9" s="1087"/>
      <c r="N9" s="1087"/>
      <c r="O9" s="1087"/>
      <c r="P9" s="1087"/>
      <c r="Q9" s="1087"/>
      <c r="R9" s="1087"/>
      <c r="S9" s="1087"/>
      <c r="T9" s="1087"/>
      <c r="U9" s="1087"/>
      <c r="V9" s="1087"/>
      <c r="W9" s="1087"/>
      <c r="X9" s="1087"/>
      <c r="Y9" s="1087"/>
      <c r="Z9" s="1087"/>
    </row>
    <row r="10" spans="1:27" ht="25.5" customHeight="1">
      <c r="A10" s="1095"/>
      <c r="B10" s="1095"/>
      <c r="C10" s="1089"/>
      <c r="D10" s="1089"/>
      <c r="E10" s="1089"/>
      <c r="F10" s="1089"/>
      <c r="G10" s="1089"/>
      <c r="H10" s="1096"/>
      <c r="I10" s="1097"/>
      <c r="J10" s="1089"/>
      <c r="K10" s="1089"/>
      <c r="L10" s="1089"/>
      <c r="M10" s="1089"/>
      <c r="N10" s="1089"/>
      <c r="O10" s="1089"/>
      <c r="P10" s="1089"/>
      <c r="Q10" s="1089"/>
      <c r="R10" s="1089"/>
      <c r="S10" s="1089"/>
      <c r="T10" s="1089"/>
      <c r="U10" s="1089"/>
      <c r="V10" s="1089"/>
      <c r="W10" s="1089"/>
      <c r="X10" s="1089"/>
      <c r="Y10" s="1089"/>
      <c r="Z10" s="1089"/>
    </row>
    <row r="11" spans="1:27" ht="25.5" customHeight="1">
      <c r="A11" s="1095"/>
      <c r="B11" s="1095"/>
      <c r="C11" s="1089"/>
      <c r="D11" s="1089"/>
      <c r="E11" s="1089"/>
      <c r="F11" s="1089"/>
      <c r="G11" s="1089"/>
      <c r="H11" s="1096"/>
      <c r="I11" s="1097"/>
      <c r="J11" s="1089"/>
      <c r="K11" s="1089"/>
      <c r="L11" s="1089"/>
      <c r="M11" s="1089"/>
      <c r="N11" s="1089"/>
      <c r="O11" s="1089"/>
      <c r="P11" s="1089"/>
      <c r="Q11" s="1089"/>
      <c r="R11" s="1089"/>
      <c r="S11" s="1089"/>
      <c r="T11" s="1089"/>
      <c r="U11" s="1089"/>
      <c r="V11" s="1089"/>
      <c r="W11" s="1089"/>
      <c r="X11" s="1089"/>
      <c r="Y11" s="1089"/>
      <c r="Z11" s="1089"/>
    </row>
    <row r="12" spans="1:27" ht="25.5" customHeight="1">
      <c r="A12" s="1095"/>
      <c r="B12" s="1095"/>
      <c r="C12" s="1089"/>
      <c r="D12" s="1089"/>
      <c r="E12" s="1089"/>
      <c r="F12" s="1089"/>
      <c r="G12" s="1089"/>
      <c r="H12" s="1096"/>
      <c r="I12" s="1097"/>
      <c r="J12" s="1089"/>
      <c r="K12" s="1089"/>
      <c r="L12" s="1089"/>
      <c r="M12" s="1089"/>
      <c r="N12" s="1089"/>
      <c r="O12" s="1089"/>
      <c r="P12" s="1089"/>
      <c r="Q12" s="1089"/>
      <c r="R12" s="1089"/>
      <c r="S12" s="1089"/>
      <c r="T12" s="1089"/>
      <c r="U12" s="1089"/>
      <c r="V12" s="1089"/>
      <c r="W12" s="1089"/>
      <c r="X12" s="1089"/>
      <c r="Y12" s="1089"/>
      <c r="Z12" s="1089"/>
    </row>
    <row r="13" spans="1:27" ht="25.5" customHeight="1">
      <c r="A13" s="1095"/>
      <c r="B13" s="1095"/>
      <c r="C13" s="1089"/>
      <c r="D13" s="1089"/>
      <c r="E13" s="1089"/>
      <c r="F13" s="1089"/>
      <c r="G13" s="1089"/>
      <c r="H13" s="1096"/>
      <c r="I13" s="1097"/>
      <c r="J13" s="1089"/>
      <c r="K13" s="1089"/>
      <c r="L13" s="1089"/>
      <c r="M13" s="1089"/>
      <c r="N13" s="1089"/>
      <c r="O13" s="1089"/>
      <c r="P13" s="1089"/>
      <c r="Q13" s="1089"/>
      <c r="R13" s="1089"/>
      <c r="S13" s="1089"/>
      <c r="T13" s="1089"/>
      <c r="U13" s="1089"/>
      <c r="V13" s="1089"/>
      <c r="W13" s="1089"/>
      <c r="X13" s="1089"/>
      <c r="Y13" s="1089"/>
      <c r="Z13" s="1089"/>
    </row>
    <row r="14" spans="1:27" ht="25.5" customHeight="1">
      <c r="A14" s="1095"/>
      <c r="B14" s="1095"/>
      <c r="C14" s="1089"/>
      <c r="D14" s="1089"/>
      <c r="E14" s="1089"/>
      <c r="F14" s="1089"/>
      <c r="G14" s="1089"/>
      <c r="H14" s="1096"/>
      <c r="I14" s="1097"/>
      <c r="J14" s="1089"/>
      <c r="K14" s="1089"/>
      <c r="L14" s="1089"/>
      <c r="M14" s="1089"/>
      <c r="N14" s="1089"/>
      <c r="O14" s="1089"/>
      <c r="P14" s="1089"/>
      <c r="Q14" s="1089"/>
      <c r="R14" s="1089"/>
      <c r="S14" s="1089"/>
      <c r="T14" s="1089"/>
      <c r="U14" s="1089"/>
      <c r="V14" s="1089"/>
      <c r="W14" s="1089"/>
      <c r="X14" s="1089"/>
      <c r="Y14" s="1089"/>
      <c r="Z14" s="1089"/>
    </row>
    <row r="15" spans="1:27" ht="25.5" customHeight="1">
      <c r="A15" s="1095"/>
      <c r="B15" s="1095"/>
      <c r="C15" s="1089"/>
      <c r="D15" s="1089"/>
      <c r="E15" s="1089"/>
      <c r="F15" s="1089"/>
      <c r="G15" s="1089"/>
      <c r="H15" s="1096"/>
      <c r="I15" s="1097"/>
      <c r="J15" s="1089"/>
      <c r="K15" s="1089"/>
      <c r="L15" s="1089"/>
      <c r="M15" s="1089"/>
      <c r="N15" s="1089"/>
      <c r="O15" s="1089"/>
      <c r="P15" s="1089"/>
      <c r="Q15" s="1089"/>
      <c r="R15" s="1089"/>
      <c r="S15" s="1089"/>
      <c r="T15" s="1089"/>
      <c r="U15" s="1089"/>
      <c r="V15" s="1089"/>
      <c r="W15" s="1089"/>
      <c r="X15" s="1089"/>
      <c r="Y15" s="1089"/>
      <c r="Z15" s="1089"/>
    </row>
    <row r="16" spans="1:27" ht="25.5" customHeight="1">
      <c r="A16" s="1095"/>
      <c r="B16" s="1095"/>
      <c r="C16" s="1089"/>
      <c r="D16" s="1089"/>
      <c r="E16" s="1089"/>
      <c r="F16" s="1089"/>
      <c r="G16" s="1089"/>
      <c r="H16" s="1096"/>
      <c r="I16" s="1097"/>
      <c r="J16" s="1089"/>
      <c r="K16" s="1089"/>
      <c r="L16" s="1089"/>
      <c r="M16" s="1089"/>
      <c r="N16" s="1089"/>
      <c r="O16" s="1089"/>
      <c r="P16" s="1089"/>
      <c r="Q16" s="1089"/>
      <c r="R16" s="1089"/>
      <c r="S16" s="1089"/>
      <c r="T16" s="1089"/>
      <c r="U16" s="1089"/>
      <c r="V16" s="1089"/>
      <c r="W16" s="1089"/>
      <c r="X16" s="1089"/>
      <c r="Y16" s="1089"/>
      <c r="Z16" s="1089"/>
    </row>
    <row r="17" spans="1:26" ht="25.5" customHeight="1">
      <c r="A17" s="1095"/>
      <c r="B17" s="1095"/>
      <c r="C17" s="1089"/>
      <c r="D17" s="1089"/>
      <c r="E17" s="1089"/>
      <c r="F17" s="1089"/>
      <c r="G17" s="1089"/>
      <c r="H17" s="1096"/>
      <c r="I17" s="1097"/>
      <c r="J17" s="1089"/>
      <c r="K17" s="1089"/>
      <c r="L17" s="1089"/>
      <c r="M17" s="1089"/>
      <c r="N17" s="1089"/>
      <c r="O17" s="1089"/>
      <c r="P17" s="1089"/>
      <c r="Q17" s="1089"/>
      <c r="R17" s="1089"/>
      <c r="S17" s="1089"/>
      <c r="T17" s="1089"/>
      <c r="U17" s="1089"/>
      <c r="V17" s="1089"/>
      <c r="W17" s="1089"/>
      <c r="X17" s="1089"/>
      <c r="Y17" s="1089"/>
      <c r="Z17" s="1089"/>
    </row>
    <row r="18" spans="1:26" ht="25.5" customHeight="1">
      <c r="A18" s="1098"/>
      <c r="B18" s="1098"/>
      <c r="C18" s="1099"/>
      <c r="D18" s="1099"/>
      <c r="E18" s="1099"/>
      <c r="F18" s="1099"/>
      <c r="G18" s="1099"/>
      <c r="H18" s="1100"/>
      <c r="I18" s="1101"/>
      <c r="J18" s="1099"/>
      <c r="K18" s="1099"/>
      <c r="L18" s="1099"/>
      <c r="M18" s="1099"/>
      <c r="N18" s="1099"/>
      <c r="O18" s="1099"/>
      <c r="P18" s="1099"/>
      <c r="Q18" s="1099"/>
      <c r="R18" s="1099"/>
      <c r="S18" s="1099"/>
      <c r="T18" s="1099"/>
      <c r="U18" s="1099"/>
      <c r="V18" s="1099"/>
      <c r="W18" s="1099"/>
      <c r="X18" s="1099"/>
      <c r="Y18" s="1099"/>
      <c r="Z18" s="1099"/>
    </row>
    <row r="19" spans="1:26" ht="25.5" customHeight="1">
      <c r="A19" s="1093" t="s">
        <v>557</v>
      </c>
      <c r="B19" s="1093"/>
      <c r="C19" s="1087"/>
      <c r="D19" s="1087"/>
      <c r="E19" s="1087"/>
      <c r="F19" s="1087"/>
      <c r="G19" s="1087"/>
      <c r="H19" s="1088"/>
      <c r="I19" s="1094"/>
      <c r="J19" s="1087"/>
      <c r="K19" s="1087"/>
      <c r="L19" s="1087"/>
      <c r="M19" s="1087"/>
      <c r="N19" s="1087"/>
      <c r="O19" s="1087"/>
      <c r="P19" s="1087"/>
      <c r="Q19" s="1087"/>
      <c r="R19" s="1087"/>
      <c r="S19" s="1087"/>
      <c r="T19" s="1087"/>
      <c r="U19" s="1087"/>
      <c r="V19" s="1087"/>
      <c r="W19" s="1087"/>
      <c r="X19" s="1087"/>
      <c r="Y19" s="1087"/>
      <c r="Z19" s="1087"/>
    </row>
    <row r="20" spans="1:26" ht="25.5" customHeight="1">
      <c r="A20" s="1095"/>
      <c r="B20" s="1095"/>
      <c r="C20" s="1089"/>
      <c r="D20" s="1089"/>
      <c r="E20" s="1089"/>
      <c r="F20" s="1089"/>
      <c r="G20" s="1089"/>
      <c r="H20" s="1096"/>
      <c r="I20" s="1097"/>
      <c r="J20" s="1089"/>
      <c r="K20" s="1089"/>
      <c r="L20" s="1089"/>
      <c r="M20" s="1089"/>
      <c r="N20" s="1089"/>
      <c r="O20" s="1089"/>
      <c r="P20" s="1089"/>
      <c r="Q20" s="1089"/>
      <c r="R20" s="1089"/>
      <c r="S20" s="1089"/>
      <c r="T20" s="1089"/>
      <c r="U20" s="1089"/>
      <c r="V20" s="1089"/>
      <c r="W20" s="1089"/>
      <c r="X20" s="1089"/>
      <c r="Y20" s="1089"/>
      <c r="Z20" s="1089"/>
    </row>
    <row r="21" spans="1:26" ht="25.5" customHeight="1">
      <c r="A21" s="1095"/>
      <c r="B21" s="1095"/>
      <c r="C21" s="1089"/>
      <c r="D21" s="1089"/>
      <c r="E21" s="1089"/>
      <c r="F21" s="1089"/>
      <c r="G21" s="1089"/>
      <c r="H21" s="1096"/>
      <c r="I21" s="1097"/>
      <c r="J21" s="1089"/>
      <c r="K21" s="1089"/>
      <c r="L21" s="1089"/>
      <c r="M21" s="1089"/>
      <c r="N21" s="1089"/>
      <c r="O21" s="1089"/>
      <c r="P21" s="1089"/>
      <c r="Q21" s="1089"/>
      <c r="R21" s="1089"/>
      <c r="S21" s="1089"/>
      <c r="T21" s="1089"/>
      <c r="U21" s="1089"/>
      <c r="V21" s="1089"/>
      <c r="W21" s="1089"/>
      <c r="X21" s="1089"/>
      <c r="Y21" s="1089"/>
      <c r="Z21" s="1089"/>
    </row>
    <row r="22" spans="1:26" ht="25.5" customHeight="1">
      <c r="A22" s="1095"/>
      <c r="B22" s="1095"/>
      <c r="C22" s="1089"/>
      <c r="D22" s="1089"/>
      <c r="E22" s="1089"/>
      <c r="F22" s="1089"/>
      <c r="G22" s="1089"/>
      <c r="H22" s="1096"/>
      <c r="I22" s="1097"/>
      <c r="J22" s="1089"/>
      <c r="K22" s="1089"/>
      <c r="L22" s="1089"/>
      <c r="M22" s="1089"/>
      <c r="N22" s="1089"/>
      <c r="O22" s="1089"/>
      <c r="P22" s="1089"/>
      <c r="Q22" s="1089"/>
      <c r="R22" s="1089"/>
      <c r="S22" s="1089"/>
      <c r="T22" s="1089"/>
      <c r="U22" s="1089"/>
      <c r="V22" s="1089"/>
      <c r="W22" s="1089"/>
      <c r="X22" s="1089"/>
      <c r="Y22" s="1089"/>
      <c r="Z22" s="1089"/>
    </row>
    <row r="23" spans="1:26" ht="25.5" customHeight="1">
      <c r="A23" s="1095"/>
      <c r="B23" s="1095"/>
      <c r="C23" s="1089"/>
      <c r="D23" s="1089"/>
      <c r="E23" s="1089"/>
      <c r="F23" s="1089"/>
      <c r="G23" s="1089"/>
      <c r="H23" s="1096"/>
      <c r="I23" s="1097"/>
      <c r="J23" s="1089"/>
      <c r="K23" s="1089"/>
      <c r="L23" s="1089"/>
      <c r="M23" s="1089"/>
      <c r="N23" s="1089"/>
      <c r="O23" s="1089"/>
      <c r="P23" s="1089"/>
      <c r="Q23" s="1089"/>
      <c r="R23" s="1089"/>
      <c r="S23" s="1089"/>
      <c r="T23" s="1089"/>
      <c r="U23" s="1089"/>
      <c r="V23" s="1089"/>
      <c r="W23" s="1089"/>
      <c r="X23" s="1089"/>
      <c r="Y23" s="1089"/>
      <c r="Z23" s="1089"/>
    </row>
    <row r="24" spans="1:26" ht="25.5" customHeight="1">
      <c r="A24" s="1095"/>
      <c r="B24" s="1095"/>
      <c r="C24" s="1089"/>
      <c r="D24" s="1089"/>
      <c r="E24" s="1089"/>
      <c r="F24" s="1089"/>
      <c r="G24" s="1089"/>
      <c r="H24" s="1096"/>
      <c r="I24" s="1097"/>
      <c r="J24" s="1089"/>
      <c r="K24" s="1089"/>
      <c r="L24" s="1089"/>
      <c r="M24" s="1089"/>
      <c r="N24" s="1089"/>
      <c r="O24" s="1089"/>
      <c r="P24" s="1089"/>
      <c r="Q24" s="1089"/>
      <c r="R24" s="1089"/>
      <c r="S24" s="1089"/>
      <c r="T24" s="1089"/>
      <c r="U24" s="1089"/>
      <c r="V24" s="1089"/>
      <c r="W24" s="1089"/>
      <c r="X24" s="1089"/>
      <c r="Y24" s="1089"/>
      <c r="Z24" s="1089"/>
    </row>
    <row r="25" spans="1:26" ht="25.5" customHeight="1">
      <c r="A25" s="1095"/>
      <c r="B25" s="1095"/>
      <c r="C25" s="1089"/>
      <c r="D25" s="1089"/>
      <c r="E25" s="1089"/>
      <c r="F25" s="1089"/>
      <c r="G25" s="1089"/>
      <c r="H25" s="1096"/>
      <c r="I25" s="1097"/>
      <c r="J25" s="1089"/>
      <c r="K25" s="1089"/>
      <c r="L25" s="1089"/>
      <c r="M25" s="1089"/>
      <c r="N25" s="1089"/>
      <c r="O25" s="1089"/>
      <c r="P25" s="1089"/>
      <c r="Q25" s="1089"/>
      <c r="R25" s="1089"/>
      <c r="S25" s="1089"/>
      <c r="T25" s="1089"/>
      <c r="U25" s="1089"/>
      <c r="V25" s="1089"/>
      <c r="W25" s="1089"/>
      <c r="X25" s="1089"/>
      <c r="Y25" s="1089"/>
      <c r="Z25" s="1089"/>
    </row>
    <row r="26" spans="1:26" ht="25.5" customHeight="1">
      <c r="A26" s="1095"/>
      <c r="B26" s="1095"/>
      <c r="C26" s="1089"/>
      <c r="D26" s="1089"/>
      <c r="E26" s="1089"/>
      <c r="F26" s="1089"/>
      <c r="G26" s="1089"/>
      <c r="H26" s="1096"/>
      <c r="I26" s="1097"/>
      <c r="J26" s="1089"/>
      <c r="K26" s="1089"/>
      <c r="L26" s="1089"/>
      <c r="M26" s="1089"/>
      <c r="N26" s="1089"/>
      <c r="O26" s="1089"/>
      <c r="P26" s="1089"/>
      <c r="Q26" s="1089"/>
      <c r="R26" s="1089"/>
      <c r="S26" s="1089"/>
      <c r="T26" s="1089"/>
      <c r="U26" s="1089"/>
      <c r="V26" s="1089"/>
      <c r="W26" s="1089"/>
      <c r="X26" s="1089"/>
      <c r="Y26" s="1089"/>
      <c r="Z26" s="1089"/>
    </row>
    <row r="27" spans="1:26" ht="25.5" customHeight="1">
      <c r="A27" s="1095"/>
      <c r="B27" s="1095"/>
      <c r="C27" s="1089"/>
      <c r="D27" s="1089"/>
      <c r="E27" s="1089"/>
      <c r="F27" s="1089"/>
      <c r="G27" s="1089"/>
      <c r="H27" s="1096"/>
      <c r="I27" s="1097"/>
      <c r="J27" s="1089"/>
      <c r="K27" s="1089"/>
      <c r="L27" s="1089"/>
      <c r="M27" s="1089"/>
      <c r="N27" s="1089"/>
      <c r="O27" s="1089"/>
      <c r="P27" s="1089"/>
      <c r="Q27" s="1089"/>
      <c r="R27" s="1089"/>
      <c r="S27" s="1089"/>
      <c r="T27" s="1089"/>
      <c r="U27" s="1089"/>
      <c r="V27" s="1089"/>
      <c r="W27" s="1089"/>
      <c r="X27" s="1089"/>
      <c r="Y27" s="1089"/>
      <c r="Z27" s="1089"/>
    </row>
    <row r="28" spans="1:26" ht="25.5" customHeight="1">
      <c r="A28" s="1095"/>
      <c r="B28" s="1095"/>
      <c r="C28" s="1089"/>
      <c r="D28" s="1089"/>
      <c r="E28" s="1089"/>
      <c r="F28" s="1089"/>
      <c r="G28" s="1089"/>
      <c r="H28" s="1096"/>
      <c r="I28" s="1097"/>
      <c r="J28" s="1089"/>
      <c r="K28" s="1089"/>
      <c r="L28" s="1089"/>
      <c r="M28" s="1089"/>
      <c r="N28" s="1089"/>
      <c r="O28" s="1089"/>
      <c r="P28" s="1089"/>
      <c r="Q28" s="1089"/>
      <c r="R28" s="1089"/>
      <c r="S28" s="1089"/>
      <c r="T28" s="1089"/>
      <c r="U28" s="1089"/>
      <c r="V28" s="1089"/>
      <c r="W28" s="1089"/>
      <c r="X28" s="1089"/>
      <c r="Y28" s="1089"/>
      <c r="Z28" s="1089"/>
    </row>
    <row r="29" spans="1:26" ht="25.5" customHeight="1">
      <c r="A29" s="1098"/>
      <c r="B29" s="1098"/>
      <c r="C29" s="1099"/>
      <c r="D29" s="1099"/>
      <c r="E29" s="1099"/>
      <c r="F29" s="1099"/>
      <c r="G29" s="1099"/>
      <c r="H29" s="1100"/>
      <c r="I29" s="1101"/>
      <c r="J29" s="1099"/>
      <c r="K29" s="1099"/>
      <c r="L29" s="1099"/>
      <c r="M29" s="1099"/>
      <c r="N29" s="1099"/>
      <c r="O29" s="1099"/>
      <c r="P29" s="1099"/>
      <c r="Q29" s="1099"/>
      <c r="R29" s="1099"/>
      <c r="S29" s="1099"/>
      <c r="T29" s="1099"/>
      <c r="U29" s="1099"/>
      <c r="V29" s="1099"/>
      <c r="W29" s="1099"/>
      <c r="X29" s="1099"/>
      <c r="Y29" s="1099"/>
      <c r="Z29" s="1099"/>
    </row>
    <row r="30" spans="1:26" ht="17.25" customHeight="1"/>
    <row r="31" spans="1:26" ht="17.25" customHeight="1">
      <c r="A31" s="349" t="s">
        <v>559</v>
      </c>
      <c r="B31" s="453" t="s">
        <v>560</v>
      </c>
    </row>
    <row r="32" spans="1:26" ht="17.25" customHeight="1">
      <c r="B32" s="453" t="s">
        <v>664</v>
      </c>
    </row>
    <row r="33" spans="2:2" ht="17.25" customHeight="1">
      <c r="B33" s="453" t="s">
        <v>563</v>
      </c>
    </row>
  </sheetData>
  <customSheetViews>
    <customSheetView guid="{CA6B8FA8-7A06-4021-9C0E-048CD59C3F28}" scale="60" showPageBreaks="1" fitToPage="1" printArea="1" view="pageBreakPreview">
      <selection activeCell="Z3" sqref="Z3"/>
      <pageMargins left="0.78740157480314965" right="0.78740157480314965" top="0.98425196850393704" bottom="0.98425196850393704" header="0.51181102362204722" footer="0.51181102362204722"/>
      <pageSetup paperSize="9" scale="91" orientation="portrait" r:id="rId1"/>
      <headerFooter alignWithMargins="0">
        <oddHeader xml:space="preserve">&amp;C&amp;KFF0000
</oddHeader>
      </headerFooter>
    </customSheetView>
  </customSheetViews>
  <mergeCells count="113">
    <mergeCell ref="A2:Z2"/>
    <mergeCell ref="K6:L6"/>
    <mergeCell ref="O6:Q6"/>
    <mergeCell ref="C25:H25"/>
    <mergeCell ref="U22:Z22"/>
    <mergeCell ref="I24:N24"/>
    <mergeCell ref="O24:T24"/>
    <mergeCell ref="O19:T19"/>
    <mergeCell ref="U23:Z23"/>
    <mergeCell ref="A20:B20"/>
    <mergeCell ref="C27:H27"/>
    <mergeCell ref="I27:N27"/>
    <mergeCell ref="A27:B27"/>
    <mergeCell ref="A26:B26"/>
    <mergeCell ref="O26:T26"/>
    <mergeCell ref="A29:B29"/>
    <mergeCell ref="C29:H29"/>
    <mergeCell ref="I29:N29"/>
    <mergeCell ref="O29:T29"/>
    <mergeCell ref="O27:T27"/>
    <mergeCell ref="U29:Z29"/>
    <mergeCell ref="A28:B28"/>
    <mergeCell ref="C28:H28"/>
    <mergeCell ref="I28:N28"/>
    <mergeCell ref="O28:T28"/>
    <mergeCell ref="U28:Z28"/>
    <mergeCell ref="I26:N26"/>
    <mergeCell ref="C24:H24"/>
    <mergeCell ref="U24:Z24"/>
    <mergeCell ref="O21:T21"/>
    <mergeCell ref="U25:Z25"/>
    <mergeCell ref="C23:H23"/>
    <mergeCell ref="I23:N23"/>
    <mergeCell ref="O23:T23"/>
    <mergeCell ref="U26:Z26"/>
    <mergeCell ref="C26:H26"/>
    <mergeCell ref="U27:Z27"/>
    <mergeCell ref="A25:B25"/>
    <mergeCell ref="A22:B22"/>
    <mergeCell ref="C22:H22"/>
    <mergeCell ref="I22:N22"/>
    <mergeCell ref="O22:T22"/>
    <mergeCell ref="I25:N25"/>
    <mergeCell ref="O25:T25"/>
    <mergeCell ref="A23:B23"/>
    <mergeCell ref="A24:B24"/>
    <mergeCell ref="C20:H20"/>
    <mergeCell ref="I20:N20"/>
    <mergeCell ref="O20:T20"/>
    <mergeCell ref="U20:Z20"/>
    <mergeCell ref="A21:B21"/>
    <mergeCell ref="C21:H21"/>
    <mergeCell ref="I21:N21"/>
    <mergeCell ref="O17:T17"/>
    <mergeCell ref="U21:Z21"/>
    <mergeCell ref="A18:B18"/>
    <mergeCell ref="C18:H18"/>
    <mergeCell ref="I18:N18"/>
    <mergeCell ref="O18:T18"/>
    <mergeCell ref="U18:Z18"/>
    <mergeCell ref="A19:B19"/>
    <mergeCell ref="C19:H19"/>
    <mergeCell ref="I19:N19"/>
    <mergeCell ref="O16:T16"/>
    <mergeCell ref="U19:Z19"/>
    <mergeCell ref="A15:B15"/>
    <mergeCell ref="C15:H15"/>
    <mergeCell ref="I15:N15"/>
    <mergeCell ref="O15:T15"/>
    <mergeCell ref="U15:Z15"/>
    <mergeCell ref="A17:B17"/>
    <mergeCell ref="C17:H17"/>
    <mergeCell ref="I17:N17"/>
    <mergeCell ref="O13:T13"/>
    <mergeCell ref="U17:Z17"/>
    <mergeCell ref="A14:B14"/>
    <mergeCell ref="C14:H14"/>
    <mergeCell ref="I14:N14"/>
    <mergeCell ref="O14:T14"/>
    <mergeCell ref="U14:Z14"/>
    <mergeCell ref="A16:B16"/>
    <mergeCell ref="C16:H16"/>
    <mergeCell ref="I16:N16"/>
    <mergeCell ref="O11:T11"/>
    <mergeCell ref="U16:Z16"/>
    <mergeCell ref="A12:B12"/>
    <mergeCell ref="C12:H12"/>
    <mergeCell ref="I12:N12"/>
    <mergeCell ref="O12:T12"/>
    <mergeCell ref="U12:Z12"/>
    <mergeCell ref="A13:B13"/>
    <mergeCell ref="C13:H13"/>
    <mergeCell ref="I13:N13"/>
    <mergeCell ref="U9:Z9"/>
    <mergeCell ref="U13:Z13"/>
    <mergeCell ref="A10:B10"/>
    <mergeCell ref="C10:H10"/>
    <mergeCell ref="I10:N10"/>
    <mergeCell ref="O10:T10"/>
    <mergeCell ref="U10:Z10"/>
    <mergeCell ref="A11:B11"/>
    <mergeCell ref="C11:H11"/>
    <mergeCell ref="I11:N11"/>
    <mergeCell ref="C9:H9"/>
    <mergeCell ref="U11:Z11"/>
    <mergeCell ref="A8:B8"/>
    <mergeCell ref="C8:H8"/>
    <mergeCell ref="I8:N8"/>
    <mergeCell ref="O8:T8"/>
    <mergeCell ref="U8:Z8"/>
    <mergeCell ref="A9:B9"/>
    <mergeCell ref="I9:N9"/>
    <mergeCell ref="O9:T9"/>
  </mergeCells>
  <phoneticPr fontId="53"/>
  <pageMargins left="0.78740157480314965" right="0.78740157480314965" top="0.98425196850393704" bottom="0.98425196850393704" header="0.51181102362204722" footer="0.51181102362204722"/>
  <pageSetup paperSize="9" scale="91" orientation="portrait" r:id="rId2"/>
  <headerFooter alignWithMargins="0">
    <oddHeader xml:space="preserve">&amp;C&amp;KFF0000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view="pageBreakPreview" zoomScale="85" zoomScaleNormal="100" zoomScaleSheetLayoutView="85" workbookViewId="0">
      <selection activeCell="K15" sqref="K15"/>
    </sheetView>
  </sheetViews>
  <sheetFormatPr defaultColWidth="9" defaultRowHeight="30" customHeight="1"/>
  <cols>
    <col min="1" max="1" width="4.6640625" style="776" customWidth="1"/>
    <col min="2" max="2" width="19.109375" style="776" customWidth="1"/>
    <col min="3" max="3" width="20.6640625" style="776" customWidth="1"/>
    <col min="4" max="4" width="11.6640625" style="776" customWidth="1"/>
    <col min="5" max="5" width="12.6640625" style="776" customWidth="1"/>
    <col min="6" max="6" width="10.77734375" style="776" customWidth="1"/>
    <col min="7" max="8" width="7.109375" style="776" customWidth="1"/>
    <col min="9" max="9" width="12.6640625" style="776" customWidth="1"/>
    <col min="10" max="16384" width="9" style="776"/>
  </cols>
  <sheetData>
    <row r="1" spans="1:18" ht="15.75" customHeight="1">
      <c r="H1" s="777" t="s">
        <v>1046</v>
      </c>
    </row>
    <row r="2" spans="1:18" ht="34.5" customHeight="1">
      <c r="A2" s="1178" t="s">
        <v>1047</v>
      </c>
      <c r="B2" s="1178"/>
      <c r="C2" s="1178"/>
      <c r="D2" s="1178"/>
      <c r="E2" s="1178"/>
      <c r="F2" s="1178"/>
      <c r="G2" s="1178"/>
      <c r="H2" s="1178"/>
    </row>
    <row r="3" spans="1:18" ht="34.5" customHeight="1" thickBot="1">
      <c r="F3" s="1179" t="s">
        <v>1048</v>
      </c>
      <c r="G3" s="1179"/>
      <c r="H3" s="1179"/>
    </row>
    <row r="4" spans="1:18" ht="34.5" customHeight="1">
      <c r="A4" s="1180" t="s">
        <v>167</v>
      </c>
      <c r="B4" s="1181"/>
      <c r="C4" s="1182" t="s">
        <v>1049</v>
      </c>
      <c r="D4" s="1183"/>
      <c r="E4" s="778" t="s">
        <v>166</v>
      </c>
      <c r="F4" s="1184"/>
      <c r="G4" s="1185"/>
      <c r="H4" s="1186"/>
    </row>
    <row r="5" spans="1:18" ht="39.9" customHeight="1">
      <c r="A5" s="1173" t="s">
        <v>165</v>
      </c>
      <c r="B5" s="1174"/>
      <c r="C5" s="779" t="s">
        <v>1050</v>
      </c>
      <c r="D5" s="780" t="s">
        <v>1051</v>
      </c>
      <c r="E5" s="781" t="s">
        <v>1052</v>
      </c>
      <c r="F5" s="1187"/>
      <c r="G5" s="1188"/>
      <c r="H5" s="1189"/>
      <c r="I5" s="782"/>
    </row>
    <row r="6" spans="1:18" ht="34.5" customHeight="1">
      <c r="A6" s="1163" t="s">
        <v>1053</v>
      </c>
      <c r="B6" s="1164"/>
      <c r="C6" s="1165"/>
      <c r="D6" s="1166"/>
      <c r="E6" s="1166"/>
      <c r="F6" s="1166"/>
      <c r="G6" s="1166"/>
      <c r="H6" s="1167"/>
    </row>
    <row r="7" spans="1:18" ht="34.5" customHeight="1">
      <c r="A7" s="1168" t="s">
        <v>1054</v>
      </c>
      <c r="B7" s="1169"/>
      <c r="C7" s="1170"/>
      <c r="D7" s="1171"/>
      <c r="E7" s="1171"/>
      <c r="F7" s="1171"/>
      <c r="G7" s="1171"/>
      <c r="H7" s="1172"/>
    </row>
    <row r="8" spans="1:18" ht="34.5" customHeight="1">
      <c r="A8" s="1173" t="s">
        <v>1055</v>
      </c>
      <c r="B8" s="1174"/>
      <c r="C8" s="1175"/>
      <c r="D8" s="1176"/>
      <c r="E8" s="1176"/>
      <c r="F8" s="1176"/>
      <c r="G8" s="1176"/>
      <c r="H8" s="1177"/>
      <c r="K8" s="783"/>
      <c r="L8" s="783"/>
      <c r="M8" s="783"/>
      <c r="N8" s="783"/>
      <c r="O8" s="783"/>
      <c r="P8" s="783"/>
      <c r="Q8" s="783"/>
      <c r="R8" s="783"/>
    </row>
    <row r="9" spans="1:18" ht="18" customHeight="1">
      <c r="A9" s="1148" t="s">
        <v>164</v>
      </c>
      <c r="B9" s="1149"/>
      <c r="C9" s="1152" t="s">
        <v>163</v>
      </c>
      <c r="D9" s="1153"/>
      <c r="E9" s="1153"/>
      <c r="F9" s="1149"/>
      <c r="G9" s="784" t="s">
        <v>1056</v>
      </c>
      <c r="H9" s="1156" t="s">
        <v>1057</v>
      </c>
      <c r="K9" s="783"/>
      <c r="L9" s="783"/>
      <c r="M9" s="783"/>
      <c r="N9" s="783"/>
      <c r="O9" s="783"/>
      <c r="P9" s="783"/>
      <c r="Q9" s="783"/>
      <c r="R9" s="783"/>
    </row>
    <row r="10" spans="1:18" ht="18" customHeight="1">
      <c r="A10" s="1150"/>
      <c r="B10" s="1151"/>
      <c r="C10" s="1154"/>
      <c r="D10" s="1155"/>
      <c r="E10" s="1155"/>
      <c r="F10" s="1151"/>
      <c r="G10" s="785" t="s">
        <v>1058</v>
      </c>
      <c r="H10" s="1157"/>
      <c r="K10" s="783"/>
      <c r="L10" s="783"/>
      <c r="M10" s="783"/>
      <c r="N10" s="783"/>
      <c r="O10" s="783"/>
      <c r="P10" s="783"/>
      <c r="Q10" s="783"/>
      <c r="R10" s="783"/>
    </row>
    <row r="11" spans="1:18" ht="21" customHeight="1">
      <c r="A11" s="1158" t="s">
        <v>1059</v>
      </c>
      <c r="B11" s="1113"/>
      <c r="C11" s="1159"/>
      <c r="D11" s="1160"/>
      <c r="E11" s="1160"/>
      <c r="F11" s="1161"/>
      <c r="G11" s="786"/>
      <c r="H11" s="1136"/>
      <c r="K11" s="787"/>
      <c r="L11" s="787"/>
      <c r="M11" s="788"/>
      <c r="N11" s="787"/>
      <c r="O11" s="787"/>
      <c r="P11" s="787"/>
      <c r="Q11" s="783"/>
      <c r="R11" s="783"/>
    </row>
    <row r="12" spans="1:18" ht="21" customHeight="1">
      <c r="A12" s="1139"/>
      <c r="B12" s="1129"/>
      <c r="C12" s="1120"/>
      <c r="D12" s="1121"/>
      <c r="E12" s="1121"/>
      <c r="F12" s="1122"/>
      <c r="G12" s="789"/>
      <c r="H12" s="1137"/>
      <c r="K12" s="787"/>
      <c r="L12" s="787"/>
      <c r="M12" s="788"/>
      <c r="N12" s="787"/>
      <c r="O12" s="787"/>
      <c r="P12" s="787"/>
      <c r="Q12" s="783"/>
      <c r="R12" s="783"/>
    </row>
    <row r="13" spans="1:18" ht="21" customHeight="1">
      <c r="A13" s="1139"/>
      <c r="B13" s="1162"/>
      <c r="C13" s="1115"/>
      <c r="D13" s="1116"/>
      <c r="E13" s="1116"/>
      <c r="F13" s="1117"/>
      <c r="G13" s="790"/>
      <c r="H13" s="1136"/>
      <c r="K13" s="787"/>
      <c r="L13" s="787"/>
      <c r="M13" s="788"/>
      <c r="N13" s="787"/>
      <c r="O13" s="787"/>
      <c r="P13" s="787"/>
      <c r="Q13" s="783"/>
      <c r="R13" s="783"/>
    </row>
    <row r="14" spans="1:18" ht="21" customHeight="1">
      <c r="A14" s="1139"/>
      <c r="B14" s="1129"/>
      <c r="C14" s="1120"/>
      <c r="D14" s="1121"/>
      <c r="E14" s="1121"/>
      <c r="F14" s="1122"/>
      <c r="G14" s="789"/>
      <c r="H14" s="1137"/>
      <c r="K14" s="787"/>
      <c r="L14" s="787"/>
      <c r="M14" s="788"/>
      <c r="N14" s="787"/>
      <c r="O14" s="787"/>
      <c r="P14" s="787"/>
      <c r="Q14" s="783"/>
      <c r="R14" s="783"/>
    </row>
    <row r="15" spans="1:18" ht="21" customHeight="1">
      <c r="A15" s="1139"/>
      <c r="B15" s="1134"/>
      <c r="C15" s="1115"/>
      <c r="D15" s="1116"/>
      <c r="E15" s="1116"/>
      <c r="F15" s="1117"/>
      <c r="G15" s="790"/>
      <c r="H15" s="1136"/>
      <c r="K15" s="788"/>
      <c r="L15" s="788"/>
      <c r="M15" s="788"/>
      <c r="N15" s="788"/>
      <c r="O15" s="788"/>
      <c r="P15" s="788"/>
      <c r="Q15" s="783"/>
      <c r="R15" s="783"/>
    </row>
    <row r="16" spans="1:18" ht="21" customHeight="1">
      <c r="A16" s="1139"/>
      <c r="B16" s="1135"/>
      <c r="C16" s="1120"/>
      <c r="D16" s="1121"/>
      <c r="E16" s="1121"/>
      <c r="F16" s="1122"/>
      <c r="G16" s="789"/>
      <c r="H16" s="1137"/>
      <c r="K16" s="788"/>
      <c r="L16" s="788"/>
      <c r="M16" s="788"/>
      <c r="N16" s="788"/>
      <c r="O16" s="788"/>
      <c r="P16" s="788"/>
      <c r="Q16" s="783"/>
      <c r="R16" s="783"/>
    </row>
    <row r="17" spans="1:18" ht="21" customHeight="1">
      <c r="A17" s="1139"/>
      <c r="B17" s="1134"/>
      <c r="C17" s="1115"/>
      <c r="D17" s="1116"/>
      <c r="E17" s="1116"/>
      <c r="F17" s="1117"/>
      <c r="G17" s="790"/>
      <c r="H17" s="1136"/>
      <c r="K17" s="788"/>
      <c r="L17" s="788"/>
      <c r="M17" s="788"/>
      <c r="N17" s="788"/>
      <c r="O17" s="788"/>
      <c r="P17" s="788"/>
      <c r="Q17" s="783"/>
      <c r="R17" s="783"/>
    </row>
    <row r="18" spans="1:18" ht="21" customHeight="1">
      <c r="A18" s="1139"/>
      <c r="B18" s="1135"/>
      <c r="C18" s="1120"/>
      <c r="D18" s="1121"/>
      <c r="E18" s="1121"/>
      <c r="F18" s="1122"/>
      <c r="G18" s="789"/>
      <c r="H18" s="1137"/>
      <c r="K18" s="788"/>
      <c r="L18" s="788"/>
      <c r="M18" s="788"/>
      <c r="N18" s="788"/>
      <c r="O18" s="788"/>
      <c r="P18" s="788"/>
      <c r="Q18" s="783"/>
      <c r="R18" s="783"/>
    </row>
    <row r="19" spans="1:18" ht="21" customHeight="1">
      <c r="A19" s="1139"/>
      <c r="B19" s="1146"/>
      <c r="C19" s="1115"/>
      <c r="D19" s="1116"/>
      <c r="E19" s="1116"/>
      <c r="F19" s="1117"/>
      <c r="G19" s="790"/>
      <c r="H19" s="1136"/>
      <c r="K19" s="783"/>
      <c r="L19" s="783"/>
      <c r="M19" s="783"/>
      <c r="N19" s="783"/>
      <c r="O19" s="783"/>
      <c r="P19" s="783"/>
      <c r="Q19" s="783"/>
      <c r="R19" s="783"/>
    </row>
    <row r="20" spans="1:18" ht="21" customHeight="1" thickBot="1">
      <c r="A20" s="1139"/>
      <c r="B20" s="1147"/>
      <c r="C20" s="1120"/>
      <c r="D20" s="1121"/>
      <c r="E20" s="1121"/>
      <c r="F20" s="1122"/>
      <c r="G20" s="789"/>
      <c r="H20" s="1137"/>
      <c r="K20" s="783"/>
      <c r="L20" s="783"/>
      <c r="M20" s="783"/>
      <c r="N20" s="783"/>
      <c r="O20" s="783"/>
      <c r="P20" s="783"/>
      <c r="Q20" s="783"/>
      <c r="R20" s="783"/>
    </row>
    <row r="21" spans="1:18" ht="21.75" customHeight="1" thickTop="1" thickBot="1">
      <c r="A21" s="1140"/>
      <c r="B21" s="1123" t="s">
        <v>1060</v>
      </c>
      <c r="C21" s="1124"/>
      <c r="D21" s="1124"/>
      <c r="E21" s="1124"/>
      <c r="F21" s="1124"/>
      <c r="G21" s="1125"/>
      <c r="H21" s="791">
        <f>SUM(H11:H19)</f>
        <v>0</v>
      </c>
      <c r="K21" s="783"/>
      <c r="L21" s="783"/>
      <c r="M21" s="783"/>
      <c r="N21" s="783"/>
      <c r="O21" s="783"/>
      <c r="P21" s="783"/>
      <c r="Q21" s="783"/>
      <c r="R21" s="783"/>
    </row>
    <row r="22" spans="1:18" ht="21.75" customHeight="1">
      <c r="A22" s="1138" t="s">
        <v>1061</v>
      </c>
      <c r="B22" s="1141"/>
      <c r="C22" s="1142"/>
      <c r="D22" s="1143"/>
      <c r="E22" s="1143"/>
      <c r="F22" s="1144"/>
      <c r="G22" s="790"/>
      <c r="H22" s="1145"/>
      <c r="K22" s="783"/>
      <c r="L22" s="788"/>
      <c r="M22" s="787"/>
      <c r="N22" s="788"/>
      <c r="O22" s="787"/>
      <c r="P22" s="787"/>
      <c r="Q22" s="787"/>
      <c r="R22" s="792"/>
    </row>
    <row r="23" spans="1:18" ht="21.75" customHeight="1">
      <c r="A23" s="1139"/>
      <c r="B23" s="1135"/>
      <c r="C23" s="1120"/>
      <c r="D23" s="1121"/>
      <c r="E23" s="1121"/>
      <c r="F23" s="1122"/>
      <c r="G23" s="789"/>
      <c r="H23" s="1133"/>
      <c r="K23" s="783"/>
      <c r="L23" s="787"/>
      <c r="M23" s="787"/>
      <c r="N23" s="793"/>
      <c r="O23" s="793"/>
      <c r="P23" s="793"/>
      <c r="Q23" s="793"/>
      <c r="R23" s="792"/>
    </row>
    <row r="24" spans="1:18" ht="21.75" customHeight="1">
      <c r="A24" s="1139"/>
      <c r="B24" s="1113"/>
      <c r="C24" s="1130"/>
      <c r="D24" s="1131"/>
      <c r="E24" s="1131"/>
      <c r="F24" s="1132"/>
      <c r="G24" s="794"/>
      <c r="H24" s="1118"/>
      <c r="K24" s="783"/>
      <c r="L24" s="787"/>
      <c r="M24" s="787"/>
      <c r="N24" s="793"/>
      <c r="O24" s="793"/>
      <c r="P24" s="793"/>
      <c r="Q24" s="793"/>
      <c r="R24" s="792"/>
    </row>
    <row r="25" spans="1:18" ht="21.75" customHeight="1">
      <c r="A25" s="1139"/>
      <c r="B25" s="1129"/>
      <c r="C25" s="1120"/>
      <c r="D25" s="1121"/>
      <c r="E25" s="1121"/>
      <c r="F25" s="1122"/>
      <c r="G25" s="789"/>
      <c r="H25" s="1133"/>
      <c r="K25" s="783"/>
      <c r="L25" s="787"/>
      <c r="M25" s="787"/>
      <c r="N25" s="793"/>
      <c r="O25" s="793"/>
      <c r="P25" s="793"/>
      <c r="Q25" s="793"/>
      <c r="R25" s="792"/>
    </row>
    <row r="26" spans="1:18" ht="21.75" customHeight="1">
      <c r="A26" s="1139"/>
      <c r="B26" s="1113"/>
      <c r="C26" s="1130"/>
      <c r="D26" s="1131"/>
      <c r="E26" s="1131"/>
      <c r="F26" s="1132"/>
      <c r="G26" s="790"/>
      <c r="H26" s="1118"/>
      <c r="K26" s="783"/>
      <c r="L26" s="787"/>
      <c r="M26" s="787"/>
      <c r="N26" s="793"/>
      <c r="O26" s="793"/>
      <c r="P26" s="793"/>
      <c r="Q26" s="793"/>
      <c r="R26" s="792"/>
    </row>
    <row r="27" spans="1:18" ht="21.75" customHeight="1">
      <c r="A27" s="1139"/>
      <c r="B27" s="1129"/>
      <c r="C27" s="1120"/>
      <c r="D27" s="1121"/>
      <c r="E27" s="1121"/>
      <c r="F27" s="1122"/>
      <c r="G27" s="789"/>
      <c r="H27" s="1133"/>
      <c r="K27" s="783"/>
      <c r="L27" s="787"/>
      <c r="M27" s="787"/>
      <c r="N27" s="793"/>
      <c r="O27" s="793"/>
      <c r="P27" s="793"/>
      <c r="Q27" s="793"/>
      <c r="R27" s="792"/>
    </row>
    <row r="28" spans="1:18" ht="21" customHeight="1">
      <c r="A28" s="1139"/>
      <c r="B28" s="1134"/>
      <c r="C28" s="1115"/>
      <c r="D28" s="1116"/>
      <c r="E28" s="1116"/>
      <c r="F28" s="1117"/>
      <c r="G28" s="790"/>
      <c r="H28" s="1136"/>
      <c r="K28" s="788"/>
      <c r="L28" s="788"/>
      <c r="M28" s="788"/>
      <c r="N28" s="788"/>
      <c r="O28" s="788"/>
      <c r="P28" s="788"/>
      <c r="Q28" s="783"/>
      <c r="R28" s="783"/>
    </row>
    <row r="29" spans="1:18" ht="21" customHeight="1">
      <c r="A29" s="1139"/>
      <c r="B29" s="1135"/>
      <c r="C29" s="1120"/>
      <c r="D29" s="1121"/>
      <c r="E29" s="1121"/>
      <c r="F29" s="1122"/>
      <c r="G29" s="789"/>
      <c r="H29" s="1137"/>
      <c r="K29" s="788"/>
      <c r="L29" s="788"/>
      <c r="M29" s="788"/>
      <c r="N29" s="788"/>
      <c r="O29" s="788"/>
      <c r="P29" s="788"/>
      <c r="Q29" s="783"/>
      <c r="R29" s="783"/>
    </row>
    <row r="30" spans="1:18" ht="21.75" customHeight="1">
      <c r="A30" s="1139"/>
      <c r="B30" s="1113"/>
      <c r="C30" s="1115"/>
      <c r="D30" s="1116"/>
      <c r="E30" s="1116"/>
      <c r="F30" s="1117"/>
      <c r="G30" s="790"/>
      <c r="H30" s="1118"/>
      <c r="K30" s="783"/>
      <c r="L30" s="787"/>
      <c r="M30" s="787"/>
      <c r="N30" s="793"/>
      <c r="O30" s="795"/>
      <c r="P30" s="795"/>
      <c r="Q30" s="795"/>
      <c r="R30" s="792"/>
    </row>
    <row r="31" spans="1:18" ht="21.75" customHeight="1" thickBot="1">
      <c r="A31" s="1139"/>
      <c r="B31" s="1114"/>
      <c r="C31" s="1120"/>
      <c r="D31" s="1121"/>
      <c r="E31" s="1121"/>
      <c r="F31" s="1122"/>
      <c r="G31" s="789"/>
      <c r="H31" s="1119"/>
      <c r="L31" s="787"/>
      <c r="M31" s="787"/>
      <c r="N31" s="793"/>
      <c r="O31" s="795"/>
      <c r="P31" s="795"/>
      <c r="Q31" s="795"/>
      <c r="R31" s="792"/>
    </row>
    <row r="32" spans="1:18" ht="20.25" customHeight="1" thickTop="1" thickBot="1">
      <c r="A32" s="1140"/>
      <c r="B32" s="1123" t="s">
        <v>1062</v>
      </c>
      <c r="C32" s="1124"/>
      <c r="D32" s="1124"/>
      <c r="E32" s="1124"/>
      <c r="F32" s="1124"/>
      <c r="G32" s="1125"/>
      <c r="H32" s="791">
        <f>SUM(H22:H31)</f>
        <v>0</v>
      </c>
    </row>
    <row r="33" spans="1:10" ht="25.5" customHeight="1" thickBot="1">
      <c r="A33" s="1126" t="s">
        <v>1063</v>
      </c>
      <c r="B33" s="1127"/>
      <c r="C33" s="1127"/>
      <c r="D33" s="1127"/>
      <c r="E33" s="1127"/>
      <c r="F33" s="1127"/>
      <c r="G33" s="1128"/>
      <c r="H33" s="796">
        <f>H21+H32</f>
        <v>0</v>
      </c>
    </row>
    <row r="34" spans="1:10" ht="47.25" customHeight="1" thickBot="1">
      <c r="A34" s="1105" t="s">
        <v>158</v>
      </c>
      <c r="B34" s="1106"/>
      <c r="C34" s="1107"/>
      <c r="D34" s="1108"/>
      <c r="E34" s="1108"/>
      <c r="F34" s="1108"/>
      <c r="G34" s="1108"/>
      <c r="H34" s="1109"/>
    </row>
    <row r="35" spans="1:10" ht="36.75" customHeight="1">
      <c r="A35" s="1110" t="s">
        <v>1064</v>
      </c>
      <c r="B35" s="1111"/>
      <c r="C35" s="1111"/>
      <c r="D35" s="1111"/>
      <c r="E35" s="1111"/>
      <c r="F35" s="1111"/>
      <c r="G35" s="1111"/>
      <c r="H35" s="1111"/>
    </row>
    <row r="36" spans="1:10" ht="32.25" customHeight="1">
      <c r="A36" s="1112" t="s">
        <v>1065</v>
      </c>
      <c r="B36" s="1112"/>
      <c r="C36" s="1112"/>
      <c r="D36" s="1112"/>
      <c r="E36" s="1112"/>
      <c r="F36" s="1112"/>
      <c r="G36" s="1112"/>
      <c r="H36" s="1112"/>
    </row>
    <row r="37" spans="1:10" ht="33.75" customHeight="1">
      <c r="A37" s="1112" t="s">
        <v>1066</v>
      </c>
      <c r="B37" s="1112"/>
      <c r="C37" s="1112"/>
      <c r="D37" s="1112"/>
      <c r="E37" s="1112"/>
      <c r="F37" s="1112"/>
      <c r="G37" s="1112"/>
      <c r="H37" s="1112"/>
    </row>
    <row r="38" spans="1:10" ht="18.75" customHeight="1"/>
    <row r="39" spans="1:10" ht="18.75" customHeight="1"/>
    <row r="40" spans="1:10" ht="50.25" customHeight="1">
      <c r="A40" s="1104"/>
      <c r="B40" s="1104"/>
      <c r="C40" s="1104"/>
      <c r="D40" s="1104"/>
      <c r="E40" s="1104"/>
      <c r="F40" s="1104"/>
      <c r="G40" s="1104"/>
      <c r="H40" s="1104"/>
      <c r="I40" s="1104"/>
      <c r="J40" s="1104"/>
    </row>
    <row r="41" spans="1:10" ht="50.25" customHeight="1">
      <c r="A41" s="1104"/>
      <c r="B41" s="1104"/>
      <c r="C41" s="1104"/>
      <c r="D41" s="1104"/>
      <c r="E41" s="1104"/>
      <c r="F41" s="1104"/>
      <c r="G41" s="1104"/>
      <c r="H41" s="1104"/>
      <c r="I41" s="1104"/>
      <c r="J41" s="1104"/>
    </row>
    <row r="42" spans="1:10" ht="50.25" customHeight="1">
      <c r="A42" s="1104"/>
      <c r="B42" s="1104"/>
      <c r="C42" s="1104"/>
      <c r="D42" s="1104"/>
      <c r="E42" s="1104"/>
      <c r="F42" s="1104"/>
      <c r="G42" s="1104"/>
      <c r="H42" s="1104"/>
      <c r="I42" s="1104"/>
      <c r="J42" s="1104"/>
    </row>
  </sheetData>
  <mergeCells count="69">
    <mergeCell ref="A2:H2"/>
    <mergeCell ref="F3:H3"/>
    <mergeCell ref="A4:B4"/>
    <mergeCell ref="C4:D4"/>
    <mergeCell ref="F4:H4"/>
    <mergeCell ref="A5:B5"/>
    <mergeCell ref="F5:H5"/>
    <mergeCell ref="A6:B6"/>
    <mergeCell ref="C6:H6"/>
    <mergeCell ref="A7:B7"/>
    <mergeCell ref="C7:H7"/>
    <mergeCell ref="A8:B8"/>
    <mergeCell ref="C8:H8"/>
    <mergeCell ref="A9:B10"/>
    <mergeCell ref="C9:F10"/>
    <mergeCell ref="H9:H10"/>
    <mergeCell ref="A11:A21"/>
    <mergeCell ref="B11:B12"/>
    <mergeCell ref="C11:F11"/>
    <mergeCell ref="H11:H12"/>
    <mergeCell ref="C12:F12"/>
    <mergeCell ref="B13:B14"/>
    <mergeCell ref="C13:F13"/>
    <mergeCell ref="H13:H14"/>
    <mergeCell ref="C14:F14"/>
    <mergeCell ref="B15:B16"/>
    <mergeCell ref="C15:F15"/>
    <mergeCell ref="H15:H16"/>
    <mergeCell ref="C16:F16"/>
    <mergeCell ref="B17:B18"/>
    <mergeCell ref="C17:F17"/>
    <mergeCell ref="H17:H18"/>
    <mergeCell ref="C18:F18"/>
    <mergeCell ref="B19:B20"/>
    <mergeCell ref="C19:F19"/>
    <mergeCell ref="H19:H20"/>
    <mergeCell ref="C20:F20"/>
    <mergeCell ref="B21:G21"/>
    <mergeCell ref="A22:A32"/>
    <mergeCell ref="B22:B23"/>
    <mergeCell ref="C22:F22"/>
    <mergeCell ref="H22:H23"/>
    <mergeCell ref="C23:F23"/>
    <mergeCell ref="B24:B25"/>
    <mergeCell ref="C24:F24"/>
    <mergeCell ref="H24:H25"/>
    <mergeCell ref="C25:F25"/>
    <mergeCell ref="B26:B27"/>
    <mergeCell ref="C26:F26"/>
    <mergeCell ref="H26:H27"/>
    <mergeCell ref="C27:F27"/>
    <mergeCell ref="B28:B29"/>
    <mergeCell ref="C28:F28"/>
    <mergeCell ref="H28:H29"/>
    <mergeCell ref="C29:F29"/>
    <mergeCell ref="B30:B31"/>
    <mergeCell ref="C30:F30"/>
    <mergeCell ref="H30:H31"/>
    <mergeCell ref="C31:F31"/>
    <mergeCell ref="B32:G32"/>
    <mergeCell ref="A33:G33"/>
    <mergeCell ref="A41:J41"/>
    <mergeCell ref="A42:J42"/>
    <mergeCell ref="A34:B34"/>
    <mergeCell ref="C34:H34"/>
    <mergeCell ref="A35:H35"/>
    <mergeCell ref="A36:H36"/>
    <mergeCell ref="A37:H37"/>
    <mergeCell ref="A40:J40"/>
  </mergeCells>
  <phoneticPr fontId="53"/>
  <printOptions horizontalCentered="1" verticalCentered="1"/>
  <pageMargins left="0.43307086614173229" right="0.31496062992125984" top="0.47244094488188981" bottom="0.39370078740157483" header="0.23622047244094491" footer="0.23622047244094491"/>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
  <sheetViews>
    <sheetView view="pageBreakPreview" zoomScaleNormal="100" zoomScaleSheetLayoutView="100" workbookViewId="0">
      <selection activeCell="Q21" sqref="Q21"/>
    </sheetView>
  </sheetViews>
  <sheetFormatPr defaultColWidth="9" defaultRowHeight="9.6"/>
  <cols>
    <col min="1" max="1" width="1.33203125" style="806" customWidth="1"/>
    <col min="2" max="3" width="3.6640625" style="806" customWidth="1"/>
    <col min="4" max="10" width="5.6640625" style="806" customWidth="1"/>
    <col min="11" max="11" width="5.6640625" style="806" hidden="1" customWidth="1"/>
    <col min="12" max="12" width="2.109375" style="806" customWidth="1"/>
    <col min="13" max="14" width="3.6640625" style="806" customWidth="1"/>
    <col min="15" max="21" width="5.6640625" style="806" customWidth="1"/>
    <col min="22" max="22" width="5.6640625" style="806" hidden="1" customWidth="1"/>
    <col min="23" max="23" width="2.109375" style="806" customWidth="1"/>
    <col min="24" max="25" width="3.6640625" style="806" customWidth="1"/>
    <col min="26" max="33" width="5.6640625" style="806" customWidth="1"/>
    <col min="34" max="34" width="3.33203125" style="806" customWidth="1"/>
    <col min="35" max="16384" width="9" style="806"/>
  </cols>
  <sheetData>
    <row r="1" spans="1:33" s="800" customFormat="1" ht="21" customHeight="1">
      <c r="A1" s="797"/>
      <c r="B1" s="798" t="s">
        <v>1067</v>
      </c>
      <c r="C1" s="797"/>
      <c r="D1" s="797"/>
      <c r="E1" s="797"/>
      <c r="F1" s="799"/>
      <c r="G1" s="799"/>
      <c r="H1" s="799"/>
      <c r="I1" s="799"/>
      <c r="Y1" s="801"/>
      <c r="AD1" s="802"/>
      <c r="AF1" s="800" t="s">
        <v>1068</v>
      </c>
    </row>
    <row r="2" spans="1:33" s="800" customFormat="1" ht="22.5" customHeight="1">
      <c r="A2" s="803"/>
      <c r="C2" s="803"/>
      <c r="D2" s="803"/>
      <c r="E2" s="1198" t="s">
        <v>1069</v>
      </c>
      <c r="F2" s="1198"/>
      <c r="G2" s="1199" t="s">
        <v>1070</v>
      </c>
      <c r="H2" s="1199"/>
      <c r="I2" s="1199"/>
      <c r="J2" s="1199"/>
      <c r="K2" s="1199"/>
      <c r="L2" s="1199"/>
      <c r="M2" s="1199"/>
      <c r="N2" s="1199"/>
      <c r="O2" s="804"/>
      <c r="P2" s="804"/>
      <c r="Q2" s="804"/>
      <c r="R2" s="804"/>
      <c r="S2" s="804"/>
      <c r="T2" s="805"/>
      <c r="U2" s="805"/>
      <c r="V2" s="805"/>
      <c r="W2" s="805"/>
      <c r="X2" s="805"/>
      <c r="Y2" s="805"/>
      <c r="Z2" s="805"/>
    </row>
    <row r="3" spans="1:33" ht="22.5" customHeight="1">
      <c r="D3" s="807"/>
      <c r="E3" s="1200" t="s">
        <v>1071</v>
      </c>
      <c r="F3" s="1200"/>
      <c r="G3" s="1196" t="s">
        <v>1072</v>
      </c>
      <c r="H3" s="1196"/>
      <c r="I3" s="1196"/>
      <c r="J3" s="1196"/>
      <c r="K3" s="1196"/>
      <c r="L3" s="1196"/>
      <c r="M3" s="1196"/>
      <c r="N3" s="1196"/>
      <c r="O3" s="1201" t="s">
        <v>1073</v>
      </c>
      <c r="P3" s="1201"/>
      <c r="Q3" s="808" t="s">
        <v>1074</v>
      </c>
      <c r="R3" s="808"/>
      <c r="S3" s="808"/>
      <c r="T3" s="808"/>
      <c r="U3" s="808"/>
      <c r="V3" s="808"/>
      <c r="W3" s="808"/>
      <c r="X3" s="808"/>
      <c r="Y3" s="808"/>
      <c r="Z3" s="808"/>
    </row>
    <row r="4" spans="1:33" s="808" customFormat="1" ht="11.25" customHeight="1">
      <c r="B4" s="1193" t="s">
        <v>1075</v>
      </c>
      <c r="C4" s="1193" t="s">
        <v>1076</v>
      </c>
      <c r="D4" s="809" t="s">
        <v>1077</v>
      </c>
      <c r="E4" s="809" t="s">
        <v>1078</v>
      </c>
      <c r="F4" s="809" t="s">
        <v>1079</v>
      </c>
      <c r="G4" s="809" t="s">
        <v>1080</v>
      </c>
      <c r="H4" s="809" t="s">
        <v>1081</v>
      </c>
      <c r="I4" s="809" t="s">
        <v>1082</v>
      </c>
      <c r="J4" s="809" t="s">
        <v>1083</v>
      </c>
      <c r="K4" s="809" t="s">
        <v>1084</v>
      </c>
      <c r="L4" s="810"/>
      <c r="M4" s="1193" t="s">
        <v>1075</v>
      </c>
      <c r="N4" s="1193" t="s">
        <v>1076</v>
      </c>
      <c r="O4" s="809" t="s">
        <v>1077</v>
      </c>
      <c r="P4" s="809" t="s">
        <v>1078</v>
      </c>
      <c r="Q4" s="809" t="s">
        <v>1079</v>
      </c>
      <c r="R4" s="809" t="s">
        <v>1080</v>
      </c>
      <c r="S4" s="809" t="s">
        <v>1081</v>
      </c>
      <c r="T4" s="809" t="s">
        <v>1082</v>
      </c>
      <c r="U4" s="809" t="s">
        <v>1083</v>
      </c>
      <c r="V4" s="809" t="s">
        <v>1084</v>
      </c>
      <c r="W4" s="810"/>
      <c r="X4" s="1193" t="s">
        <v>1075</v>
      </c>
      <c r="Y4" s="1193" t="s">
        <v>1076</v>
      </c>
      <c r="Z4" s="809" t="s">
        <v>1077</v>
      </c>
      <c r="AA4" s="809" t="s">
        <v>1078</v>
      </c>
      <c r="AB4" s="809" t="s">
        <v>1079</v>
      </c>
      <c r="AC4" s="809" t="s">
        <v>1080</v>
      </c>
      <c r="AD4" s="809" t="s">
        <v>1081</v>
      </c>
      <c r="AE4" s="809" t="s">
        <v>1082</v>
      </c>
      <c r="AF4" s="809" t="s">
        <v>1083</v>
      </c>
      <c r="AG4" s="809" t="s">
        <v>1084</v>
      </c>
    </row>
    <row r="5" spans="1:33" s="811" customFormat="1" ht="24" customHeight="1" thickBot="1">
      <c r="B5" s="1194"/>
      <c r="C5" s="1194"/>
      <c r="D5" s="812" t="s">
        <v>1085</v>
      </c>
      <c r="E5" s="812" t="s">
        <v>1085</v>
      </c>
      <c r="F5" s="812" t="s">
        <v>1085</v>
      </c>
      <c r="G5" s="812" t="s">
        <v>1085</v>
      </c>
      <c r="H5" s="812" t="s">
        <v>1085</v>
      </c>
      <c r="I5" s="812" t="s">
        <v>1085</v>
      </c>
      <c r="J5" s="812" t="s">
        <v>1085</v>
      </c>
      <c r="K5" s="812" t="s">
        <v>1085</v>
      </c>
      <c r="L5" s="813"/>
      <c r="M5" s="1194"/>
      <c r="N5" s="1194"/>
      <c r="O5" s="812" t="s">
        <v>1085</v>
      </c>
      <c r="P5" s="812" t="s">
        <v>1085</v>
      </c>
      <c r="Q5" s="812" t="s">
        <v>1085</v>
      </c>
      <c r="R5" s="812" t="s">
        <v>1085</v>
      </c>
      <c r="S5" s="812" t="s">
        <v>1085</v>
      </c>
      <c r="T5" s="812" t="s">
        <v>1085</v>
      </c>
      <c r="U5" s="812" t="s">
        <v>1085</v>
      </c>
      <c r="V5" s="812" t="s">
        <v>1085</v>
      </c>
      <c r="X5" s="1194"/>
      <c r="Y5" s="1194"/>
      <c r="Z5" s="812" t="s">
        <v>1085</v>
      </c>
      <c r="AA5" s="812" t="s">
        <v>1085</v>
      </c>
      <c r="AB5" s="812" t="s">
        <v>1085</v>
      </c>
      <c r="AC5" s="812" t="s">
        <v>1085</v>
      </c>
      <c r="AD5" s="812" t="s">
        <v>1085</v>
      </c>
      <c r="AE5" s="812" t="s">
        <v>1085</v>
      </c>
      <c r="AF5" s="812" t="s">
        <v>1085</v>
      </c>
      <c r="AG5" s="812" t="s">
        <v>1085</v>
      </c>
    </row>
    <row r="6" spans="1:33" s="814" customFormat="1" ht="15.9" customHeight="1">
      <c r="B6" s="815"/>
      <c r="C6" s="816"/>
      <c r="D6" s="817"/>
      <c r="E6" s="817"/>
      <c r="F6" s="817"/>
      <c r="G6" s="817"/>
      <c r="H6" s="817"/>
      <c r="I6" s="817"/>
      <c r="J6" s="817"/>
      <c r="K6" s="817"/>
      <c r="L6" s="818"/>
      <c r="M6" s="815"/>
      <c r="N6" s="816"/>
      <c r="O6" s="817"/>
      <c r="P6" s="817"/>
      <c r="Q6" s="817"/>
      <c r="R6" s="817"/>
      <c r="S6" s="817"/>
      <c r="T6" s="817"/>
      <c r="U6" s="817"/>
      <c r="V6" s="817"/>
      <c r="X6" s="819"/>
      <c r="Y6" s="819"/>
      <c r="Z6" s="820"/>
      <c r="AA6" s="820"/>
      <c r="AB6" s="820"/>
      <c r="AC6" s="820"/>
      <c r="AD6" s="820"/>
      <c r="AE6" s="820"/>
      <c r="AF6" s="817"/>
      <c r="AG6" s="817"/>
    </row>
    <row r="7" spans="1:33" s="814" customFormat="1" ht="15.9" customHeight="1">
      <c r="B7" s="821"/>
      <c r="C7" s="822"/>
      <c r="D7" s="823"/>
      <c r="E7" s="823"/>
      <c r="F7" s="823"/>
      <c r="G7" s="823"/>
      <c r="H7" s="823"/>
      <c r="I7" s="823"/>
      <c r="J7" s="823"/>
      <c r="K7" s="823"/>
      <c r="L7" s="818"/>
      <c r="M7" s="821"/>
      <c r="N7" s="822"/>
      <c r="O7" s="823"/>
      <c r="P7" s="823"/>
      <c r="Q7" s="823"/>
      <c r="R7" s="823"/>
      <c r="S7" s="823"/>
      <c r="T7" s="823"/>
      <c r="U7" s="823"/>
      <c r="V7" s="823"/>
      <c r="X7" s="824"/>
      <c r="Y7" s="824"/>
      <c r="Z7" s="825"/>
      <c r="AA7" s="825"/>
      <c r="AB7" s="825"/>
      <c r="AC7" s="825"/>
      <c r="AD7" s="825"/>
      <c r="AE7" s="825"/>
      <c r="AF7" s="823"/>
      <c r="AG7" s="823"/>
    </row>
    <row r="8" spans="1:33" s="814" customFormat="1" ht="15.9" customHeight="1">
      <c r="B8" s="821"/>
      <c r="C8" s="822"/>
      <c r="D8" s="823"/>
      <c r="E8" s="823"/>
      <c r="F8" s="823"/>
      <c r="G8" s="823"/>
      <c r="H8" s="823"/>
      <c r="I8" s="823"/>
      <c r="J8" s="823"/>
      <c r="K8" s="823"/>
      <c r="L8" s="818"/>
      <c r="M8" s="821"/>
      <c r="N8" s="822"/>
      <c r="O8" s="823"/>
      <c r="P8" s="823"/>
      <c r="Q8" s="823"/>
      <c r="R8" s="823"/>
      <c r="S8" s="823"/>
      <c r="T8" s="823"/>
      <c r="U8" s="823"/>
      <c r="V8" s="823"/>
      <c r="X8" s="824"/>
      <c r="Y8" s="824"/>
      <c r="Z8" s="825"/>
      <c r="AA8" s="825"/>
      <c r="AB8" s="825"/>
      <c r="AC8" s="825"/>
      <c r="AD8" s="825"/>
      <c r="AE8" s="825"/>
      <c r="AF8" s="823"/>
      <c r="AG8" s="823"/>
    </row>
    <row r="9" spans="1:33" s="814" customFormat="1" ht="15.9" customHeight="1">
      <c r="B9" s="821"/>
      <c r="C9" s="822"/>
      <c r="D9" s="823"/>
      <c r="E9" s="823"/>
      <c r="F9" s="823"/>
      <c r="G9" s="823"/>
      <c r="H9" s="823"/>
      <c r="I9" s="823"/>
      <c r="J9" s="823"/>
      <c r="K9" s="823"/>
      <c r="L9" s="818"/>
      <c r="M9" s="821"/>
      <c r="N9" s="822"/>
      <c r="O9" s="823"/>
      <c r="P9" s="823"/>
      <c r="Q9" s="823"/>
      <c r="R9" s="823"/>
      <c r="S9" s="823"/>
      <c r="T9" s="823"/>
      <c r="U9" s="823"/>
      <c r="V9" s="823"/>
      <c r="X9" s="824"/>
      <c r="Y9" s="824"/>
      <c r="Z9" s="825"/>
      <c r="AA9" s="825"/>
      <c r="AB9" s="825"/>
      <c r="AC9" s="825"/>
      <c r="AD9" s="825"/>
      <c r="AE9" s="825"/>
      <c r="AF9" s="823"/>
      <c r="AG9" s="823"/>
    </row>
    <row r="10" spans="1:33" s="814" customFormat="1" ht="15.9" customHeight="1">
      <c r="B10" s="821"/>
      <c r="C10" s="822"/>
      <c r="D10" s="823"/>
      <c r="E10" s="823"/>
      <c r="F10" s="823"/>
      <c r="G10" s="823"/>
      <c r="H10" s="823"/>
      <c r="I10" s="823"/>
      <c r="J10" s="823"/>
      <c r="K10" s="823"/>
      <c r="L10" s="818"/>
      <c r="M10" s="821"/>
      <c r="N10" s="822"/>
      <c r="O10" s="823"/>
      <c r="P10" s="823"/>
      <c r="Q10" s="823"/>
      <c r="R10" s="823"/>
      <c r="S10" s="823"/>
      <c r="T10" s="823"/>
      <c r="U10" s="823"/>
      <c r="V10" s="823"/>
      <c r="X10" s="824"/>
      <c r="Y10" s="824"/>
      <c r="Z10" s="825"/>
      <c r="AA10" s="825"/>
      <c r="AB10" s="825"/>
      <c r="AC10" s="825"/>
      <c r="AD10" s="825"/>
      <c r="AE10" s="825"/>
      <c r="AF10" s="823"/>
      <c r="AG10" s="823"/>
    </row>
    <row r="11" spans="1:33" s="814" customFormat="1" ht="15.9" customHeight="1">
      <c r="B11" s="821"/>
      <c r="C11" s="822"/>
      <c r="D11" s="823"/>
      <c r="E11" s="823"/>
      <c r="F11" s="823"/>
      <c r="G11" s="823"/>
      <c r="H11" s="823"/>
      <c r="I11" s="823"/>
      <c r="J11" s="823"/>
      <c r="K11" s="823"/>
      <c r="L11" s="818"/>
      <c r="M11" s="821"/>
      <c r="N11" s="822"/>
      <c r="O11" s="823"/>
      <c r="P11" s="823"/>
      <c r="Q11" s="823"/>
      <c r="R11" s="823"/>
      <c r="S11" s="823"/>
      <c r="T11" s="823"/>
      <c r="U11" s="823"/>
      <c r="V11" s="823"/>
      <c r="X11" s="824"/>
      <c r="Y11" s="824"/>
      <c r="Z11" s="825"/>
      <c r="AA11" s="825"/>
      <c r="AB11" s="825"/>
      <c r="AC11" s="825"/>
      <c r="AD11" s="825"/>
      <c r="AE11" s="825"/>
      <c r="AF11" s="823"/>
      <c r="AG11" s="823"/>
    </row>
    <row r="12" spans="1:33" s="814" customFormat="1" ht="15.9" customHeight="1">
      <c r="B12" s="821"/>
      <c r="C12" s="822"/>
      <c r="D12" s="823"/>
      <c r="E12" s="823"/>
      <c r="F12" s="823"/>
      <c r="G12" s="823"/>
      <c r="H12" s="823"/>
      <c r="I12" s="823"/>
      <c r="J12" s="823"/>
      <c r="K12" s="823"/>
      <c r="L12" s="818"/>
      <c r="M12" s="821"/>
      <c r="N12" s="822"/>
      <c r="O12" s="823"/>
      <c r="P12" s="823"/>
      <c r="Q12" s="823"/>
      <c r="R12" s="823"/>
      <c r="S12" s="823"/>
      <c r="T12" s="823"/>
      <c r="U12" s="823"/>
      <c r="V12" s="823"/>
      <c r="X12" s="824"/>
      <c r="Y12" s="824"/>
      <c r="Z12" s="825"/>
      <c r="AA12" s="825"/>
      <c r="AB12" s="825"/>
      <c r="AC12" s="825"/>
      <c r="AD12" s="825"/>
      <c r="AE12" s="825"/>
      <c r="AF12" s="823"/>
      <c r="AG12" s="823"/>
    </row>
    <row r="13" spans="1:33" s="814" customFormat="1" ht="15.9" customHeight="1">
      <c r="B13" s="821"/>
      <c r="C13" s="822"/>
      <c r="D13" s="823"/>
      <c r="E13" s="823"/>
      <c r="F13" s="823"/>
      <c r="G13" s="823"/>
      <c r="H13" s="823"/>
      <c r="I13" s="823"/>
      <c r="J13" s="823"/>
      <c r="K13" s="823"/>
      <c r="L13" s="818"/>
      <c r="M13" s="821"/>
      <c r="N13" s="822"/>
      <c r="O13" s="823"/>
      <c r="P13" s="823"/>
      <c r="Q13" s="823"/>
      <c r="R13" s="823"/>
      <c r="S13" s="823"/>
      <c r="T13" s="823"/>
      <c r="U13" s="823"/>
      <c r="V13" s="823"/>
      <c r="X13" s="824"/>
      <c r="Y13" s="824"/>
      <c r="Z13" s="825"/>
      <c r="AA13" s="825"/>
      <c r="AB13" s="825"/>
      <c r="AC13" s="825"/>
      <c r="AD13" s="825"/>
      <c r="AE13" s="825"/>
      <c r="AF13" s="823"/>
      <c r="AG13" s="823"/>
    </row>
    <row r="14" spans="1:33" s="814" customFormat="1" ht="15.9" customHeight="1">
      <c r="B14" s="821"/>
      <c r="C14" s="822"/>
      <c r="D14" s="823"/>
      <c r="E14" s="823"/>
      <c r="F14" s="823"/>
      <c r="G14" s="823"/>
      <c r="H14" s="823"/>
      <c r="I14" s="823"/>
      <c r="J14" s="823"/>
      <c r="K14" s="823"/>
      <c r="L14" s="818"/>
      <c r="M14" s="821"/>
      <c r="N14" s="822"/>
      <c r="O14" s="823"/>
      <c r="P14" s="823"/>
      <c r="Q14" s="823"/>
      <c r="R14" s="823"/>
      <c r="S14" s="823"/>
      <c r="T14" s="823"/>
      <c r="U14" s="823"/>
      <c r="V14" s="823"/>
      <c r="X14" s="824"/>
      <c r="Y14" s="824"/>
      <c r="Z14" s="825"/>
      <c r="AA14" s="825"/>
      <c r="AB14" s="825"/>
      <c r="AC14" s="825"/>
      <c r="AD14" s="825"/>
      <c r="AE14" s="825"/>
      <c r="AF14" s="823"/>
      <c r="AG14" s="823"/>
    </row>
    <row r="15" spans="1:33" s="814" customFormat="1" ht="15.9" customHeight="1">
      <c r="B15" s="821"/>
      <c r="C15" s="822"/>
      <c r="D15" s="823"/>
      <c r="E15" s="823"/>
      <c r="F15" s="823"/>
      <c r="G15" s="823"/>
      <c r="H15" s="823"/>
      <c r="I15" s="823"/>
      <c r="J15" s="823"/>
      <c r="K15" s="823"/>
      <c r="L15" s="818"/>
      <c r="M15" s="821"/>
      <c r="N15" s="822"/>
      <c r="O15" s="823"/>
      <c r="P15" s="823"/>
      <c r="Q15" s="823"/>
      <c r="R15" s="823"/>
      <c r="S15" s="823"/>
      <c r="T15" s="823"/>
      <c r="U15" s="823"/>
      <c r="V15" s="823"/>
      <c r="X15" s="824"/>
      <c r="Y15" s="824"/>
      <c r="Z15" s="825"/>
      <c r="AA15" s="825"/>
      <c r="AB15" s="825"/>
      <c r="AC15" s="825"/>
      <c r="AD15" s="825"/>
      <c r="AE15" s="825"/>
      <c r="AF15" s="823"/>
      <c r="AG15" s="823"/>
    </row>
    <row r="16" spans="1:33" s="814" customFormat="1" ht="15.9" customHeight="1">
      <c r="B16" s="821"/>
      <c r="C16" s="822"/>
      <c r="D16" s="823"/>
      <c r="E16" s="823"/>
      <c r="F16" s="823"/>
      <c r="G16" s="823"/>
      <c r="H16" s="823"/>
      <c r="I16" s="823"/>
      <c r="J16" s="823"/>
      <c r="K16" s="823"/>
      <c r="L16" s="818"/>
      <c r="M16" s="821"/>
      <c r="N16" s="822"/>
      <c r="O16" s="823"/>
      <c r="P16" s="823"/>
      <c r="Q16" s="823"/>
      <c r="R16" s="823"/>
      <c r="S16" s="823"/>
      <c r="T16" s="823"/>
      <c r="U16" s="823"/>
      <c r="V16" s="823"/>
      <c r="X16" s="824"/>
      <c r="Y16" s="824"/>
      <c r="Z16" s="825"/>
      <c r="AA16" s="825"/>
      <c r="AB16" s="825"/>
      <c r="AC16" s="825"/>
      <c r="AD16" s="825"/>
      <c r="AE16" s="825"/>
      <c r="AF16" s="823"/>
      <c r="AG16" s="823"/>
    </row>
    <row r="17" spans="2:33" s="814" customFormat="1" ht="15.9" customHeight="1">
      <c r="B17" s="821"/>
      <c r="C17" s="822"/>
      <c r="D17" s="823"/>
      <c r="E17" s="823"/>
      <c r="F17" s="823"/>
      <c r="G17" s="823"/>
      <c r="H17" s="823"/>
      <c r="I17" s="823"/>
      <c r="J17" s="823"/>
      <c r="K17" s="823"/>
      <c r="L17" s="818"/>
      <c r="M17" s="821"/>
      <c r="N17" s="822"/>
      <c r="O17" s="823"/>
      <c r="P17" s="823"/>
      <c r="Q17" s="823"/>
      <c r="R17" s="823"/>
      <c r="S17" s="823"/>
      <c r="T17" s="823"/>
      <c r="U17" s="823"/>
      <c r="V17" s="823"/>
      <c r="X17" s="824"/>
      <c r="Y17" s="824"/>
      <c r="Z17" s="825"/>
      <c r="AA17" s="825"/>
      <c r="AB17" s="825"/>
      <c r="AC17" s="825"/>
      <c r="AD17" s="825"/>
      <c r="AE17" s="825"/>
      <c r="AF17" s="823"/>
      <c r="AG17" s="823"/>
    </row>
    <row r="18" spans="2:33" s="814" customFormat="1" ht="15.9" customHeight="1">
      <c r="B18" s="821"/>
      <c r="C18" s="822"/>
      <c r="D18" s="823"/>
      <c r="E18" s="823"/>
      <c r="F18" s="823"/>
      <c r="G18" s="823"/>
      <c r="H18" s="823"/>
      <c r="I18" s="823"/>
      <c r="J18" s="823"/>
      <c r="K18" s="823"/>
      <c r="L18" s="818"/>
      <c r="M18" s="821"/>
      <c r="N18" s="822"/>
      <c r="O18" s="823"/>
      <c r="P18" s="823"/>
      <c r="Q18" s="823"/>
      <c r="R18" s="823"/>
      <c r="S18" s="823"/>
      <c r="T18" s="823"/>
      <c r="U18" s="823"/>
      <c r="V18" s="823"/>
      <c r="X18" s="824"/>
      <c r="Y18" s="824"/>
      <c r="Z18" s="825"/>
      <c r="AA18" s="825"/>
      <c r="AB18" s="825"/>
      <c r="AC18" s="825"/>
      <c r="AD18" s="825"/>
      <c r="AE18" s="825"/>
      <c r="AF18" s="823"/>
      <c r="AG18" s="823"/>
    </row>
    <row r="19" spans="2:33" s="814" customFormat="1" ht="15.9" customHeight="1">
      <c r="B19" s="821"/>
      <c r="C19" s="822"/>
      <c r="D19" s="823"/>
      <c r="E19" s="823"/>
      <c r="F19" s="823"/>
      <c r="G19" s="823"/>
      <c r="H19" s="823"/>
      <c r="I19" s="823"/>
      <c r="J19" s="823"/>
      <c r="K19" s="823"/>
      <c r="L19" s="818"/>
      <c r="M19" s="821"/>
      <c r="N19" s="822"/>
      <c r="O19" s="823"/>
      <c r="P19" s="823"/>
      <c r="Q19" s="823"/>
      <c r="R19" s="823"/>
      <c r="S19" s="823"/>
      <c r="T19" s="823"/>
      <c r="U19" s="823"/>
      <c r="V19" s="823"/>
      <c r="X19" s="824"/>
      <c r="Y19" s="824"/>
      <c r="Z19" s="825"/>
      <c r="AA19" s="825"/>
      <c r="AB19" s="825"/>
      <c r="AC19" s="825"/>
      <c r="AD19" s="825"/>
      <c r="AE19" s="825"/>
      <c r="AF19" s="823"/>
      <c r="AG19" s="823"/>
    </row>
    <row r="20" spans="2:33" s="814" customFormat="1" ht="15.9" customHeight="1">
      <c r="B20" s="821"/>
      <c r="C20" s="822"/>
      <c r="D20" s="823"/>
      <c r="E20" s="823"/>
      <c r="F20" s="823"/>
      <c r="G20" s="823"/>
      <c r="H20" s="823"/>
      <c r="I20" s="823"/>
      <c r="J20" s="823"/>
      <c r="K20" s="823"/>
      <c r="L20" s="818"/>
      <c r="M20" s="821"/>
      <c r="N20" s="822"/>
      <c r="O20" s="823"/>
      <c r="P20" s="823"/>
      <c r="Q20" s="823"/>
      <c r="R20" s="823"/>
      <c r="S20" s="823"/>
      <c r="T20" s="823"/>
      <c r="U20" s="823"/>
      <c r="V20" s="823"/>
      <c r="X20" s="824"/>
      <c r="Y20" s="824"/>
      <c r="Z20" s="825"/>
      <c r="AA20" s="825"/>
      <c r="AB20" s="825"/>
      <c r="AC20" s="825"/>
      <c r="AD20" s="825"/>
      <c r="AE20" s="825"/>
      <c r="AF20" s="823"/>
      <c r="AG20" s="823"/>
    </row>
    <row r="21" spans="2:33" s="814" customFormat="1" ht="15.9" customHeight="1">
      <c r="B21" s="821"/>
      <c r="C21" s="822"/>
      <c r="D21" s="823"/>
      <c r="E21" s="823"/>
      <c r="F21" s="823"/>
      <c r="G21" s="823"/>
      <c r="H21" s="823"/>
      <c r="I21" s="823"/>
      <c r="J21" s="823"/>
      <c r="K21" s="823"/>
      <c r="L21" s="818"/>
      <c r="M21" s="821"/>
      <c r="N21" s="822"/>
      <c r="O21" s="823"/>
      <c r="P21" s="823"/>
      <c r="Q21" s="823"/>
      <c r="R21" s="823"/>
      <c r="S21" s="823"/>
      <c r="T21" s="823"/>
      <c r="U21" s="823"/>
      <c r="V21" s="823"/>
      <c r="X21" s="824"/>
      <c r="Y21" s="824"/>
      <c r="Z21" s="825"/>
      <c r="AA21" s="825"/>
      <c r="AB21" s="825"/>
      <c r="AC21" s="825"/>
      <c r="AD21" s="825"/>
      <c r="AE21" s="825"/>
      <c r="AF21" s="823"/>
      <c r="AG21" s="823"/>
    </row>
    <row r="22" spans="2:33" s="814" customFormat="1" ht="15.9" customHeight="1">
      <c r="B22" s="821"/>
      <c r="C22" s="822"/>
      <c r="D22" s="823"/>
      <c r="E22" s="823"/>
      <c r="F22" s="823"/>
      <c r="G22" s="823"/>
      <c r="H22" s="823"/>
      <c r="I22" s="823"/>
      <c r="J22" s="823"/>
      <c r="K22" s="823"/>
      <c r="L22" s="818"/>
      <c r="M22" s="821"/>
      <c r="N22" s="822"/>
      <c r="O22" s="823"/>
      <c r="P22" s="823"/>
      <c r="Q22" s="823"/>
      <c r="R22" s="823"/>
      <c r="S22" s="823"/>
      <c r="T22" s="823"/>
      <c r="U22" s="823"/>
      <c r="V22" s="823"/>
      <c r="X22" s="824"/>
      <c r="Y22" s="824"/>
      <c r="Z22" s="825"/>
      <c r="AA22" s="825"/>
      <c r="AB22" s="825"/>
      <c r="AC22" s="825"/>
      <c r="AD22" s="825"/>
      <c r="AE22" s="825"/>
      <c r="AF22" s="823"/>
      <c r="AG22" s="823"/>
    </row>
    <row r="23" spans="2:33" s="814" customFormat="1" ht="15.9" customHeight="1">
      <c r="B23" s="821"/>
      <c r="C23" s="822"/>
      <c r="D23" s="823"/>
      <c r="E23" s="823"/>
      <c r="F23" s="823"/>
      <c r="G23" s="823"/>
      <c r="H23" s="823"/>
      <c r="I23" s="823"/>
      <c r="J23" s="823"/>
      <c r="K23" s="823"/>
      <c r="L23" s="818"/>
      <c r="M23" s="821"/>
      <c r="N23" s="822"/>
      <c r="O23" s="823"/>
      <c r="P23" s="823"/>
      <c r="Q23" s="823"/>
      <c r="R23" s="823"/>
      <c r="S23" s="823"/>
      <c r="T23" s="823"/>
      <c r="U23" s="823"/>
      <c r="V23" s="823"/>
      <c r="X23" s="824"/>
      <c r="Y23" s="824"/>
      <c r="Z23" s="825"/>
      <c r="AA23" s="825"/>
      <c r="AB23" s="825"/>
      <c r="AC23" s="825"/>
      <c r="AD23" s="825"/>
      <c r="AE23" s="825"/>
      <c r="AF23" s="823"/>
      <c r="AG23" s="823"/>
    </row>
    <row r="24" spans="2:33" s="814" customFormat="1" ht="15.9" customHeight="1">
      <c r="B24" s="821"/>
      <c r="C24" s="822"/>
      <c r="D24" s="823"/>
      <c r="E24" s="823"/>
      <c r="F24" s="823"/>
      <c r="G24" s="823"/>
      <c r="H24" s="823"/>
      <c r="I24" s="823"/>
      <c r="J24" s="823"/>
      <c r="K24" s="823"/>
      <c r="L24" s="818"/>
      <c r="M24" s="821"/>
      <c r="N24" s="822"/>
      <c r="O24" s="823"/>
      <c r="P24" s="823"/>
      <c r="Q24" s="823"/>
      <c r="R24" s="823"/>
      <c r="S24" s="823"/>
      <c r="T24" s="823"/>
      <c r="U24" s="823"/>
      <c r="V24" s="823"/>
      <c r="X24" s="824"/>
      <c r="Y24" s="824"/>
      <c r="Z24" s="825"/>
      <c r="AA24" s="825"/>
      <c r="AB24" s="825"/>
      <c r="AC24" s="825"/>
      <c r="AD24" s="825"/>
      <c r="AE24" s="825"/>
      <c r="AF24" s="823"/>
      <c r="AG24" s="823"/>
    </row>
    <row r="25" spans="2:33" s="814" customFormat="1" ht="15.9" customHeight="1">
      <c r="B25" s="821"/>
      <c r="C25" s="822"/>
      <c r="D25" s="823"/>
      <c r="E25" s="823"/>
      <c r="F25" s="823"/>
      <c r="G25" s="823"/>
      <c r="H25" s="823"/>
      <c r="I25" s="823"/>
      <c r="J25" s="823"/>
      <c r="K25" s="823"/>
      <c r="L25" s="818"/>
      <c r="M25" s="821"/>
      <c r="N25" s="822"/>
      <c r="O25" s="823"/>
      <c r="P25" s="823"/>
      <c r="Q25" s="823"/>
      <c r="R25" s="823"/>
      <c r="S25" s="823"/>
      <c r="T25" s="823"/>
      <c r="U25" s="823"/>
      <c r="V25" s="823"/>
      <c r="X25" s="824"/>
      <c r="Y25" s="824"/>
      <c r="Z25" s="825"/>
      <c r="AA25" s="825"/>
      <c r="AB25" s="825"/>
      <c r="AC25" s="825"/>
      <c r="AD25" s="825"/>
      <c r="AE25" s="825"/>
      <c r="AF25" s="823"/>
      <c r="AG25" s="823"/>
    </row>
    <row r="26" spans="2:33" s="814" customFormat="1" ht="15.9" customHeight="1">
      <c r="B26" s="821"/>
      <c r="C26" s="822"/>
      <c r="D26" s="823"/>
      <c r="E26" s="823"/>
      <c r="F26" s="823"/>
      <c r="G26" s="823"/>
      <c r="H26" s="823"/>
      <c r="I26" s="823"/>
      <c r="J26" s="823"/>
      <c r="K26" s="823"/>
      <c r="L26" s="818"/>
      <c r="M26" s="821"/>
      <c r="N26" s="822"/>
      <c r="O26" s="823"/>
      <c r="P26" s="823"/>
      <c r="Q26" s="823"/>
      <c r="R26" s="823"/>
      <c r="S26" s="823"/>
      <c r="T26" s="823"/>
      <c r="U26" s="823"/>
      <c r="V26" s="823"/>
      <c r="X26" s="824"/>
      <c r="Y26" s="824"/>
      <c r="Z26" s="825"/>
      <c r="AA26" s="825"/>
      <c r="AB26" s="825"/>
      <c r="AC26" s="825"/>
      <c r="AD26" s="825"/>
      <c r="AE26" s="825"/>
      <c r="AF26" s="823"/>
      <c r="AG26" s="823"/>
    </row>
    <row r="27" spans="2:33" s="814" customFormat="1" ht="15.9" customHeight="1">
      <c r="B27" s="821"/>
      <c r="C27" s="822"/>
      <c r="D27" s="823"/>
      <c r="E27" s="823"/>
      <c r="F27" s="823"/>
      <c r="G27" s="823"/>
      <c r="H27" s="823"/>
      <c r="I27" s="823"/>
      <c r="J27" s="823"/>
      <c r="K27" s="823"/>
      <c r="L27" s="818"/>
      <c r="M27" s="821"/>
      <c r="N27" s="822"/>
      <c r="O27" s="823"/>
      <c r="P27" s="823"/>
      <c r="Q27" s="823"/>
      <c r="R27" s="823"/>
      <c r="S27" s="823"/>
      <c r="T27" s="823"/>
      <c r="U27" s="823"/>
      <c r="V27" s="823"/>
      <c r="X27" s="824"/>
      <c r="Y27" s="824"/>
      <c r="Z27" s="825"/>
      <c r="AA27" s="825"/>
      <c r="AB27" s="825"/>
      <c r="AC27" s="825"/>
      <c r="AD27" s="825"/>
      <c r="AE27" s="825"/>
      <c r="AF27" s="823"/>
      <c r="AG27" s="823"/>
    </row>
    <row r="28" spans="2:33" s="814" customFormat="1" ht="15.9" customHeight="1">
      <c r="B28" s="821"/>
      <c r="C28" s="822"/>
      <c r="D28" s="823"/>
      <c r="E28" s="823"/>
      <c r="F28" s="823"/>
      <c r="G28" s="823"/>
      <c r="H28" s="823"/>
      <c r="I28" s="823"/>
      <c r="J28" s="823"/>
      <c r="K28" s="823"/>
      <c r="L28" s="818"/>
      <c r="M28" s="821"/>
      <c r="N28" s="822"/>
      <c r="O28" s="823"/>
      <c r="P28" s="823"/>
      <c r="Q28" s="823"/>
      <c r="R28" s="823"/>
      <c r="S28" s="823"/>
      <c r="T28" s="823"/>
      <c r="U28" s="823"/>
      <c r="V28" s="823"/>
      <c r="X28" s="824"/>
      <c r="Y28" s="824"/>
      <c r="Z28" s="825"/>
      <c r="AA28" s="825"/>
      <c r="AB28" s="825"/>
      <c r="AC28" s="825"/>
      <c r="AD28" s="825"/>
      <c r="AE28" s="825"/>
      <c r="AF28" s="823"/>
      <c r="AG28" s="823"/>
    </row>
    <row r="29" spans="2:33" s="814" customFormat="1" ht="15.9" customHeight="1">
      <c r="B29" s="821"/>
      <c r="C29" s="822"/>
      <c r="D29" s="823"/>
      <c r="E29" s="823"/>
      <c r="F29" s="823"/>
      <c r="G29" s="823"/>
      <c r="H29" s="823"/>
      <c r="I29" s="823"/>
      <c r="J29" s="823"/>
      <c r="K29" s="823"/>
      <c r="L29" s="818"/>
      <c r="M29" s="821"/>
      <c r="N29" s="822"/>
      <c r="O29" s="823"/>
      <c r="P29" s="823"/>
      <c r="Q29" s="823"/>
      <c r="R29" s="823"/>
      <c r="S29" s="823"/>
      <c r="T29" s="823"/>
      <c r="U29" s="823"/>
      <c r="V29" s="823"/>
      <c r="X29" s="824"/>
      <c r="Y29" s="824"/>
      <c r="Z29" s="825"/>
      <c r="AA29" s="825"/>
      <c r="AB29" s="825"/>
      <c r="AC29" s="825"/>
      <c r="AD29" s="825"/>
      <c r="AE29" s="825"/>
      <c r="AF29" s="823"/>
      <c r="AG29" s="823"/>
    </row>
    <row r="30" spans="2:33" s="814" customFormat="1" ht="15.9" customHeight="1">
      <c r="B30" s="821"/>
      <c r="C30" s="822"/>
      <c r="D30" s="823"/>
      <c r="E30" s="823"/>
      <c r="F30" s="823"/>
      <c r="G30" s="823"/>
      <c r="H30" s="823"/>
      <c r="I30" s="823"/>
      <c r="J30" s="823"/>
      <c r="K30" s="823"/>
      <c r="L30" s="818"/>
      <c r="M30" s="821"/>
      <c r="N30" s="822"/>
      <c r="O30" s="823"/>
      <c r="P30" s="823"/>
      <c r="Q30" s="823"/>
      <c r="R30" s="823"/>
      <c r="S30" s="823"/>
      <c r="T30" s="823"/>
      <c r="U30" s="823"/>
      <c r="V30" s="823"/>
      <c r="X30" s="824"/>
      <c r="Y30" s="824"/>
      <c r="Z30" s="825"/>
      <c r="AA30" s="825"/>
      <c r="AB30" s="825"/>
      <c r="AC30" s="825"/>
      <c r="AD30" s="825"/>
      <c r="AE30" s="825"/>
      <c r="AF30" s="823"/>
      <c r="AG30" s="823"/>
    </row>
    <row r="31" spans="2:33" s="814" customFormat="1" ht="15.9" customHeight="1">
      <c r="B31" s="821"/>
      <c r="C31" s="822"/>
      <c r="D31" s="823"/>
      <c r="E31" s="823"/>
      <c r="F31" s="823"/>
      <c r="G31" s="823"/>
      <c r="H31" s="823"/>
      <c r="I31" s="823"/>
      <c r="J31" s="823"/>
      <c r="K31" s="823"/>
      <c r="L31" s="818"/>
      <c r="M31" s="821"/>
      <c r="N31" s="822"/>
      <c r="O31" s="823"/>
      <c r="P31" s="823"/>
      <c r="Q31" s="823"/>
      <c r="R31" s="823"/>
      <c r="S31" s="823"/>
      <c r="T31" s="823"/>
      <c r="U31" s="823"/>
      <c r="V31" s="823"/>
      <c r="X31" s="824"/>
      <c r="Y31" s="824"/>
      <c r="Z31" s="825"/>
      <c r="AA31" s="825"/>
      <c r="AB31" s="825"/>
      <c r="AC31" s="825"/>
      <c r="AD31" s="825"/>
      <c r="AE31" s="825"/>
      <c r="AF31" s="823"/>
      <c r="AG31" s="823"/>
    </row>
    <row r="32" spans="2:33" s="814" customFormat="1" ht="15.9" customHeight="1">
      <c r="B32" s="821"/>
      <c r="C32" s="822"/>
      <c r="D32" s="823"/>
      <c r="E32" s="823"/>
      <c r="F32" s="823"/>
      <c r="G32" s="823"/>
      <c r="H32" s="823"/>
      <c r="I32" s="823"/>
      <c r="J32" s="823"/>
      <c r="K32" s="823"/>
      <c r="L32" s="818"/>
      <c r="M32" s="821"/>
      <c r="N32" s="822"/>
      <c r="O32" s="823"/>
      <c r="P32" s="823"/>
      <c r="Q32" s="823"/>
      <c r="R32" s="823"/>
      <c r="S32" s="823"/>
      <c r="T32" s="823"/>
      <c r="U32" s="823"/>
      <c r="V32" s="823"/>
      <c r="X32" s="824"/>
      <c r="Y32" s="824"/>
      <c r="Z32" s="825"/>
      <c r="AA32" s="825"/>
      <c r="AB32" s="825"/>
      <c r="AC32" s="825"/>
      <c r="AD32" s="825"/>
      <c r="AE32" s="825"/>
      <c r="AF32" s="823"/>
      <c r="AG32" s="823"/>
    </row>
    <row r="33" spans="1:33" s="814" customFormat="1" ht="15.9" customHeight="1">
      <c r="B33" s="821"/>
      <c r="C33" s="822"/>
      <c r="D33" s="823"/>
      <c r="E33" s="823"/>
      <c r="F33" s="823"/>
      <c r="G33" s="823"/>
      <c r="H33" s="823"/>
      <c r="I33" s="823"/>
      <c r="J33" s="823"/>
      <c r="K33" s="823"/>
      <c r="L33" s="818"/>
      <c r="M33" s="821"/>
      <c r="N33" s="822"/>
      <c r="O33" s="823"/>
      <c r="P33" s="823"/>
      <c r="Q33" s="823"/>
      <c r="R33" s="823"/>
      <c r="S33" s="823"/>
      <c r="T33" s="823"/>
      <c r="U33" s="823"/>
      <c r="V33" s="823"/>
      <c r="X33" s="824"/>
      <c r="Y33" s="824"/>
      <c r="Z33" s="825"/>
      <c r="AA33" s="825"/>
      <c r="AB33" s="825"/>
      <c r="AC33" s="825"/>
      <c r="AD33" s="825"/>
      <c r="AE33" s="825"/>
      <c r="AF33" s="823"/>
      <c r="AG33" s="823"/>
    </row>
    <row r="34" spans="1:33" s="814" customFormat="1" ht="15.9" customHeight="1">
      <c r="B34" s="821"/>
      <c r="C34" s="822"/>
      <c r="D34" s="823"/>
      <c r="E34" s="823"/>
      <c r="F34" s="823"/>
      <c r="G34" s="823"/>
      <c r="H34" s="823"/>
      <c r="I34" s="823"/>
      <c r="J34" s="823"/>
      <c r="K34" s="823"/>
      <c r="L34" s="818"/>
      <c r="M34" s="821"/>
      <c r="N34" s="822"/>
      <c r="O34" s="823"/>
      <c r="P34" s="823"/>
      <c r="Q34" s="823"/>
      <c r="R34" s="823"/>
      <c r="S34" s="823"/>
      <c r="T34" s="823"/>
      <c r="U34" s="823"/>
      <c r="V34" s="823"/>
      <c r="X34" s="824"/>
      <c r="Y34" s="824"/>
      <c r="Z34" s="825"/>
      <c r="AA34" s="825"/>
      <c r="AB34" s="825"/>
      <c r="AC34" s="825"/>
      <c r="AD34" s="825"/>
      <c r="AE34" s="825"/>
      <c r="AF34" s="823"/>
      <c r="AG34" s="823"/>
    </row>
    <row r="35" spans="1:33" s="814" customFormat="1" ht="15.9" customHeight="1">
      <c r="B35" s="821"/>
      <c r="C35" s="822"/>
      <c r="D35" s="823"/>
      <c r="E35" s="823"/>
      <c r="F35" s="823"/>
      <c r="G35" s="823"/>
      <c r="H35" s="823"/>
      <c r="I35" s="823"/>
      <c r="J35" s="823"/>
      <c r="K35" s="823"/>
      <c r="L35" s="818"/>
      <c r="M35" s="821"/>
      <c r="N35" s="822"/>
      <c r="O35" s="823"/>
      <c r="P35" s="823"/>
      <c r="Q35" s="823"/>
      <c r="R35" s="823"/>
      <c r="S35" s="823"/>
      <c r="T35" s="823"/>
      <c r="U35" s="823"/>
      <c r="V35" s="823"/>
      <c r="X35" s="824"/>
      <c r="Y35" s="824"/>
      <c r="Z35" s="825"/>
      <c r="AA35" s="825"/>
      <c r="AB35" s="825"/>
      <c r="AC35" s="825"/>
      <c r="AD35" s="825"/>
      <c r="AE35" s="825"/>
      <c r="AF35" s="823"/>
      <c r="AG35" s="823"/>
    </row>
    <row r="36" spans="1:33" s="814" customFormat="1" ht="15.9" customHeight="1">
      <c r="B36" s="821"/>
      <c r="C36" s="822"/>
      <c r="D36" s="825"/>
      <c r="E36" s="825"/>
      <c r="F36" s="825"/>
      <c r="G36" s="825"/>
      <c r="H36" s="825"/>
      <c r="I36" s="825"/>
      <c r="J36" s="825"/>
      <c r="K36" s="825"/>
      <c r="L36" s="818"/>
      <c r="M36" s="821"/>
      <c r="N36" s="822"/>
      <c r="O36" s="823"/>
      <c r="P36" s="823"/>
      <c r="Q36" s="823"/>
      <c r="R36" s="823"/>
      <c r="S36" s="823"/>
      <c r="T36" s="823"/>
      <c r="U36" s="825"/>
      <c r="V36" s="825"/>
      <c r="X36" s="824"/>
      <c r="Y36" s="824"/>
      <c r="Z36" s="825"/>
      <c r="AA36" s="825"/>
      <c r="AB36" s="825"/>
      <c r="AC36" s="825"/>
      <c r="AD36" s="825"/>
      <c r="AE36" s="825"/>
      <c r="AF36" s="825"/>
      <c r="AG36" s="825"/>
    </row>
    <row r="37" spans="1:33" ht="5.25" customHeight="1">
      <c r="B37" s="826"/>
      <c r="C37" s="827"/>
      <c r="D37" s="828"/>
      <c r="E37" s="828"/>
      <c r="F37" s="828"/>
      <c r="G37" s="828"/>
      <c r="H37" s="828"/>
      <c r="I37" s="828"/>
      <c r="J37" s="828"/>
      <c r="K37" s="828"/>
      <c r="L37" s="828"/>
      <c r="M37" s="826"/>
      <c r="N37" s="829"/>
      <c r="O37" s="830"/>
      <c r="P37" s="830"/>
      <c r="Q37" s="830"/>
      <c r="R37" s="830"/>
      <c r="S37" s="830"/>
      <c r="T37" s="830"/>
      <c r="U37" s="828"/>
      <c r="V37" s="828"/>
      <c r="W37" s="828"/>
      <c r="X37" s="828"/>
      <c r="Y37" s="828"/>
      <c r="Z37" s="828"/>
      <c r="AA37" s="828"/>
      <c r="AB37" s="828"/>
      <c r="AC37" s="828"/>
      <c r="AD37" s="828"/>
      <c r="AE37" s="828"/>
      <c r="AF37" s="828"/>
      <c r="AG37" s="828"/>
    </row>
    <row r="38" spans="1:33" ht="14.25" customHeight="1">
      <c r="B38" s="1192" t="s">
        <v>1086</v>
      </c>
      <c r="C38" s="1192"/>
      <c r="D38" s="1190"/>
      <c r="E38" s="1191"/>
      <c r="F38" s="831" t="s">
        <v>1087</v>
      </c>
      <c r="G38" s="823" t="s">
        <v>1088</v>
      </c>
      <c r="H38" s="1190"/>
      <c r="I38" s="1191"/>
      <c r="J38" s="832" t="s">
        <v>1087</v>
      </c>
      <c r="K38" s="827"/>
      <c r="L38" s="828"/>
      <c r="M38" s="1192" t="s">
        <v>1086</v>
      </c>
      <c r="N38" s="1192"/>
      <c r="O38" s="1190"/>
      <c r="P38" s="1191"/>
      <c r="Q38" s="831" t="s">
        <v>1087</v>
      </c>
      <c r="R38" s="823" t="s">
        <v>1088</v>
      </c>
      <c r="S38" s="1190"/>
      <c r="T38" s="1191"/>
      <c r="U38" s="832" t="s">
        <v>1087</v>
      </c>
      <c r="V38" s="827"/>
      <c r="X38" s="1192" t="s">
        <v>1086</v>
      </c>
      <c r="Y38" s="1192"/>
      <c r="Z38" s="1190"/>
      <c r="AA38" s="1191"/>
      <c r="AB38" s="831" t="s">
        <v>1087</v>
      </c>
      <c r="AC38" s="823" t="s">
        <v>1088</v>
      </c>
      <c r="AD38" s="1190"/>
      <c r="AE38" s="1191"/>
      <c r="AF38" s="832" t="s">
        <v>1087</v>
      </c>
      <c r="AG38" s="827"/>
    </row>
    <row r="39" spans="1:33" ht="14.25" customHeight="1">
      <c r="B39" s="1192" t="s">
        <v>1089</v>
      </c>
      <c r="C39" s="1192"/>
      <c r="D39" s="1190"/>
      <c r="E39" s="1191"/>
      <c r="F39" s="831" t="s">
        <v>1090</v>
      </c>
      <c r="G39" s="823" t="s">
        <v>1091</v>
      </c>
      <c r="H39" s="1190"/>
      <c r="I39" s="1191"/>
      <c r="J39" s="832" t="s">
        <v>1087</v>
      </c>
      <c r="K39" s="827"/>
      <c r="L39" s="828"/>
      <c r="M39" s="1192" t="s">
        <v>1089</v>
      </c>
      <c r="N39" s="1192"/>
      <c r="O39" s="1190"/>
      <c r="P39" s="1191"/>
      <c r="Q39" s="831" t="s">
        <v>1090</v>
      </c>
      <c r="R39" s="823" t="s">
        <v>1091</v>
      </c>
      <c r="S39" s="1190"/>
      <c r="T39" s="1191"/>
      <c r="U39" s="832" t="s">
        <v>1087</v>
      </c>
      <c r="V39" s="827"/>
      <c r="X39" s="1192" t="s">
        <v>1089</v>
      </c>
      <c r="Y39" s="1192"/>
      <c r="Z39" s="1190"/>
      <c r="AA39" s="1191"/>
      <c r="AB39" s="831" t="s">
        <v>1090</v>
      </c>
      <c r="AC39" s="823" t="s">
        <v>1091</v>
      </c>
      <c r="AD39" s="1190"/>
      <c r="AE39" s="1191"/>
      <c r="AF39" s="832" t="s">
        <v>1087</v>
      </c>
      <c r="AG39" s="827"/>
    </row>
    <row r="40" spans="1:33" ht="6" customHeight="1">
      <c r="B40" s="826"/>
      <c r="C40" s="827"/>
      <c r="D40" s="828"/>
      <c r="E40" s="828"/>
      <c r="F40" s="828"/>
      <c r="G40" s="828"/>
      <c r="H40" s="828"/>
      <c r="I40" s="828"/>
      <c r="J40" s="828"/>
      <c r="K40" s="828"/>
      <c r="L40" s="828"/>
      <c r="M40" s="826"/>
      <c r="N40" s="829"/>
      <c r="O40" s="830"/>
      <c r="P40" s="830"/>
      <c r="Q40" s="830"/>
      <c r="R40" s="830"/>
      <c r="S40" s="830"/>
      <c r="T40" s="830"/>
      <c r="U40" s="828"/>
      <c r="V40" s="828"/>
      <c r="X40" s="828"/>
      <c r="Y40" s="828"/>
      <c r="Z40" s="828"/>
      <c r="AA40" s="828"/>
      <c r="AB40" s="828"/>
      <c r="AC40" s="828"/>
      <c r="AD40" s="828"/>
      <c r="AE40" s="828"/>
      <c r="AF40" s="828"/>
      <c r="AG40" s="828"/>
    </row>
    <row r="41" spans="1:33" ht="16.5" customHeight="1">
      <c r="C41" s="827"/>
      <c r="X41" s="1192" t="s">
        <v>1092</v>
      </c>
      <c r="Y41" s="1192"/>
      <c r="Z41" s="1190"/>
      <c r="AA41" s="1191"/>
      <c r="AB41" s="831" t="s">
        <v>1087</v>
      </c>
      <c r="AC41" s="833" t="s">
        <v>1093</v>
      </c>
      <c r="AD41" s="834"/>
      <c r="AE41" s="835"/>
      <c r="AF41" s="836" t="s">
        <v>1087</v>
      </c>
    </row>
    <row r="42" spans="1:33" ht="16.5" customHeight="1">
      <c r="C42" s="827"/>
      <c r="X42" s="1192" t="s">
        <v>1094</v>
      </c>
      <c r="Y42" s="1192"/>
      <c r="Z42" s="1190"/>
      <c r="AA42" s="1191"/>
      <c r="AB42" s="831" t="s">
        <v>1090</v>
      </c>
      <c r="AC42" s="837" t="s">
        <v>1095</v>
      </c>
      <c r="AD42" s="831"/>
      <c r="AE42" s="835"/>
      <c r="AF42" s="836" t="s">
        <v>1087</v>
      </c>
    </row>
    <row r="43" spans="1:33" s="800" customFormat="1" ht="21" customHeight="1">
      <c r="A43" s="797"/>
      <c r="B43" s="798" t="s">
        <v>1067</v>
      </c>
      <c r="C43" s="797"/>
      <c r="D43" s="797"/>
      <c r="E43" s="797" t="s">
        <v>1096</v>
      </c>
      <c r="F43" s="799"/>
      <c r="G43" s="799"/>
      <c r="H43" s="799"/>
      <c r="I43" s="799"/>
      <c r="Y43" s="801"/>
      <c r="AD43" s="802"/>
      <c r="AF43" s="800" t="s">
        <v>1068</v>
      </c>
    </row>
    <row r="44" spans="1:33" s="800" customFormat="1" ht="22.5" customHeight="1">
      <c r="A44" s="803"/>
      <c r="C44" s="803"/>
      <c r="D44" s="803"/>
      <c r="E44" s="1198" t="s">
        <v>1069</v>
      </c>
      <c r="F44" s="1198"/>
      <c r="G44" s="1199" t="s">
        <v>1070</v>
      </c>
      <c r="H44" s="1199"/>
      <c r="I44" s="1199"/>
      <c r="J44" s="1199"/>
      <c r="K44" s="1199"/>
      <c r="L44" s="1199"/>
      <c r="M44" s="1199"/>
      <c r="N44" s="1199"/>
      <c r="O44" s="804"/>
      <c r="P44" s="804"/>
      <c r="Q44" s="804"/>
      <c r="R44" s="804"/>
      <c r="S44" s="804"/>
      <c r="T44" s="805"/>
      <c r="U44" s="805"/>
      <c r="V44" s="805"/>
      <c r="W44" s="805"/>
      <c r="X44" s="805"/>
      <c r="Y44" s="805"/>
      <c r="Z44" s="805"/>
      <c r="AG44" s="805"/>
    </row>
    <row r="45" spans="1:33" ht="22.5" customHeight="1">
      <c r="D45" s="838"/>
      <c r="E45" s="1195" t="s">
        <v>1071</v>
      </c>
      <c r="F45" s="1195"/>
      <c r="G45" s="1196" t="s">
        <v>1072</v>
      </c>
      <c r="H45" s="1196"/>
      <c r="I45" s="1196"/>
      <c r="J45" s="1196"/>
      <c r="K45" s="1196"/>
      <c r="L45" s="1196"/>
      <c r="M45" s="1196"/>
      <c r="N45" s="1196"/>
      <c r="O45" s="1197" t="s">
        <v>1073</v>
      </c>
      <c r="P45" s="1197"/>
      <c r="Q45" s="808" t="s">
        <v>1074</v>
      </c>
      <c r="R45" s="808"/>
      <c r="S45" s="808"/>
      <c r="T45" s="808"/>
      <c r="U45" s="808"/>
      <c r="V45" s="808"/>
      <c r="W45" s="808"/>
      <c r="X45" s="808"/>
      <c r="Y45" s="808"/>
      <c r="Z45" s="808"/>
      <c r="AG45" s="808"/>
    </row>
    <row r="46" spans="1:33" s="808" customFormat="1" ht="11.25" customHeight="1">
      <c r="B46" s="1193" t="s">
        <v>1075</v>
      </c>
      <c r="C46" s="1193" t="s">
        <v>1076</v>
      </c>
      <c r="D46" s="809" t="s">
        <v>1077</v>
      </c>
      <c r="E46" s="809" t="s">
        <v>1078</v>
      </c>
      <c r="F46" s="809" t="s">
        <v>1079</v>
      </c>
      <c r="G46" s="809" t="s">
        <v>1080</v>
      </c>
      <c r="H46" s="809" t="s">
        <v>1081</v>
      </c>
      <c r="I46" s="809" t="s">
        <v>1082</v>
      </c>
      <c r="J46" s="809" t="s">
        <v>1083</v>
      </c>
      <c r="K46" s="809" t="s">
        <v>1084</v>
      </c>
      <c r="L46" s="810"/>
      <c r="M46" s="1193" t="s">
        <v>1075</v>
      </c>
      <c r="N46" s="1193" t="s">
        <v>1076</v>
      </c>
      <c r="O46" s="809" t="s">
        <v>1077</v>
      </c>
      <c r="P46" s="809" t="s">
        <v>1078</v>
      </c>
      <c r="Q46" s="809" t="s">
        <v>1079</v>
      </c>
      <c r="R46" s="809" t="s">
        <v>1080</v>
      </c>
      <c r="S46" s="809" t="s">
        <v>1081</v>
      </c>
      <c r="T46" s="809" t="s">
        <v>1082</v>
      </c>
      <c r="U46" s="809" t="s">
        <v>1083</v>
      </c>
      <c r="V46" s="809" t="s">
        <v>1084</v>
      </c>
      <c r="W46" s="810"/>
      <c r="X46" s="1193" t="s">
        <v>1075</v>
      </c>
      <c r="Y46" s="1193" t="s">
        <v>1076</v>
      </c>
      <c r="Z46" s="809" t="s">
        <v>1077</v>
      </c>
      <c r="AA46" s="809" t="s">
        <v>1078</v>
      </c>
      <c r="AB46" s="809" t="s">
        <v>1079</v>
      </c>
      <c r="AC46" s="809" t="s">
        <v>1080</v>
      </c>
      <c r="AD46" s="809" t="s">
        <v>1081</v>
      </c>
      <c r="AE46" s="809" t="s">
        <v>1082</v>
      </c>
      <c r="AF46" s="809" t="s">
        <v>1083</v>
      </c>
      <c r="AG46" s="809" t="s">
        <v>1084</v>
      </c>
    </row>
    <row r="47" spans="1:33" s="811" customFormat="1" ht="24" customHeight="1" thickBot="1">
      <c r="B47" s="1194"/>
      <c r="C47" s="1194"/>
      <c r="D47" s="812" t="s">
        <v>1085</v>
      </c>
      <c r="E47" s="812" t="s">
        <v>1085</v>
      </c>
      <c r="F47" s="812" t="s">
        <v>1085</v>
      </c>
      <c r="G47" s="812" t="s">
        <v>1085</v>
      </c>
      <c r="H47" s="812" t="s">
        <v>1085</v>
      </c>
      <c r="I47" s="812" t="s">
        <v>1085</v>
      </c>
      <c r="J47" s="812" t="s">
        <v>1085</v>
      </c>
      <c r="K47" s="812" t="s">
        <v>1085</v>
      </c>
      <c r="L47" s="813"/>
      <c r="M47" s="1194"/>
      <c r="N47" s="1194"/>
      <c r="O47" s="812" t="s">
        <v>1085</v>
      </c>
      <c r="P47" s="812" t="s">
        <v>1085</v>
      </c>
      <c r="Q47" s="812" t="s">
        <v>1085</v>
      </c>
      <c r="R47" s="812" t="s">
        <v>1085</v>
      </c>
      <c r="S47" s="812" t="s">
        <v>1085</v>
      </c>
      <c r="T47" s="812" t="s">
        <v>1085</v>
      </c>
      <c r="U47" s="812" t="s">
        <v>1085</v>
      </c>
      <c r="V47" s="812" t="s">
        <v>1085</v>
      </c>
      <c r="X47" s="1194"/>
      <c r="Y47" s="1194"/>
      <c r="Z47" s="812" t="s">
        <v>1085</v>
      </c>
      <c r="AA47" s="812" t="s">
        <v>1085</v>
      </c>
      <c r="AB47" s="812" t="s">
        <v>1085</v>
      </c>
      <c r="AC47" s="812" t="s">
        <v>1085</v>
      </c>
      <c r="AD47" s="812" t="s">
        <v>1085</v>
      </c>
      <c r="AE47" s="812" t="s">
        <v>1085</v>
      </c>
      <c r="AF47" s="812" t="s">
        <v>1085</v>
      </c>
      <c r="AG47" s="812" t="s">
        <v>1085</v>
      </c>
    </row>
    <row r="48" spans="1:33" s="814" customFormat="1" ht="15.9" customHeight="1">
      <c r="B48" s="815"/>
      <c r="C48" s="816"/>
      <c r="D48" s="817"/>
      <c r="E48" s="817"/>
      <c r="F48" s="817"/>
      <c r="G48" s="817"/>
      <c r="H48" s="817"/>
      <c r="I48" s="817"/>
      <c r="J48" s="817"/>
      <c r="K48" s="817"/>
      <c r="L48" s="818"/>
      <c r="M48" s="815"/>
      <c r="N48" s="816"/>
      <c r="O48" s="817"/>
      <c r="P48" s="817"/>
      <c r="Q48" s="817"/>
      <c r="R48" s="817"/>
      <c r="S48" s="817"/>
      <c r="T48" s="817"/>
      <c r="U48" s="817"/>
      <c r="V48" s="817"/>
      <c r="X48" s="819"/>
      <c r="Y48" s="819"/>
      <c r="Z48" s="820"/>
      <c r="AA48" s="820"/>
      <c r="AB48" s="820"/>
      <c r="AC48" s="820"/>
      <c r="AD48" s="820"/>
      <c r="AE48" s="820"/>
      <c r="AF48" s="817"/>
      <c r="AG48" s="817"/>
    </row>
    <row r="49" spans="2:33" s="814" customFormat="1" ht="15.9" customHeight="1">
      <c r="B49" s="821"/>
      <c r="C49" s="822"/>
      <c r="D49" s="823"/>
      <c r="E49" s="823"/>
      <c r="F49" s="823"/>
      <c r="G49" s="823"/>
      <c r="H49" s="823"/>
      <c r="I49" s="823"/>
      <c r="J49" s="823"/>
      <c r="K49" s="823"/>
      <c r="L49" s="818"/>
      <c r="M49" s="821"/>
      <c r="N49" s="822"/>
      <c r="O49" s="823"/>
      <c r="P49" s="823"/>
      <c r="Q49" s="823"/>
      <c r="R49" s="823"/>
      <c r="S49" s="823"/>
      <c r="T49" s="823"/>
      <c r="U49" s="823"/>
      <c r="V49" s="823"/>
      <c r="X49" s="824"/>
      <c r="Y49" s="824"/>
      <c r="Z49" s="825"/>
      <c r="AA49" s="825"/>
      <c r="AB49" s="825"/>
      <c r="AC49" s="825"/>
      <c r="AD49" s="825"/>
      <c r="AE49" s="825"/>
      <c r="AF49" s="823"/>
      <c r="AG49" s="823"/>
    </row>
    <row r="50" spans="2:33" s="814" customFormat="1" ht="15.9" customHeight="1">
      <c r="B50" s="821"/>
      <c r="C50" s="822"/>
      <c r="D50" s="823"/>
      <c r="E50" s="823"/>
      <c r="F50" s="823"/>
      <c r="G50" s="823"/>
      <c r="H50" s="823"/>
      <c r="I50" s="823"/>
      <c r="J50" s="823"/>
      <c r="K50" s="823"/>
      <c r="L50" s="818"/>
      <c r="M50" s="821"/>
      <c r="N50" s="822"/>
      <c r="O50" s="823"/>
      <c r="P50" s="823"/>
      <c r="Q50" s="823"/>
      <c r="R50" s="823"/>
      <c r="S50" s="823"/>
      <c r="T50" s="823"/>
      <c r="U50" s="823"/>
      <c r="V50" s="823"/>
      <c r="X50" s="824"/>
      <c r="Y50" s="824"/>
      <c r="Z50" s="825"/>
      <c r="AA50" s="825"/>
      <c r="AB50" s="825"/>
      <c r="AC50" s="825"/>
      <c r="AD50" s="825"/>
      <c r="AE50" s="825"/>
      <c r="AF50" s="823"/>
      <c r="AG50" s="823"/>
    </row>
    <row r="51" spans="2:33" s="814" customFormat="1" ht="15.9" customHeight="1">
      <c r="B51" s="821"/>
      <c r="C51" s="822"/>
      <c r="D51" s="823"/>
      <c r="E51" s="823"/>
      <c r="F51" s="823"/>
      <c r="G51" s="823"/>
      <c r="H51" s="823"/>
      <c r="I51" s="823"/>
      <c r="J51" s="823"/>
      <c r="K51" s="823"/>
      <c r="L51" s="818"/>
      <c r="M51" s="821"/>
      <c r="N51" s="822"/>
      <c r="O51" s="823"/>
      <c r="P51" s="823"/>
      <c r="Q51" s="823"/>
      <c r="R51" s="823"/>
      <c r="S51" s="823"/>
      <c r="T51" s="823"/>
      <c r="U51" s="823"/>
      <c r="V51" s="823"/>
      <c r="X51" s="824"/>
      <c r="Y51" s="824"/>
      <c r="Z51" s="825"/>
      <c r="AA51" s="825"/>
      <c r="AB51" s="825"/>
      <c r="AC51" s="825"/>
      <c r="AD51" s="825"/>
      <c r="AE51" s="825"/>
      <c r="AF51" s="823"/>
      <c r="AG51" s="823"/>
    </row>
    <row r="52" spans="2:33" s="814" customFormat="1" ht="15.9" customHeight="1">
      <c r="B52" s="821"/>
      <c r="C52" s="822"/>
      <c r="D52" s="823"/>
      <c r="E52" s="823"/>
      <c r="F52" s="823"/>
      <c r="G52" s="823"/>
      <c r="H52" s="823"/>
      <c r="I52" s="823"/>
      <c r="J52" s="823"/>
      <c r="K52" s="823"/>
      <c r="L52" s="818"/>
      <c r="M52" s="821"/>
      <c r="N52" s="822"/>
      <c r="O52" s="823"/>
      <c r="P52" s="823"/>
      <c r="Q52" s="823"/>
      <c r="R52" s="823"/>
      <c r="S52" s="823"/>
      <c r="T52" s="823"/>
      <c r="U52" s="823"/>
      <c r="V52" s="823"/>
      <c r="X52" s="824"/>
      <c r="Y52" s="824"/>
      <c r="Z52" s="825"/>
      <c r="AA52" s="825"/>
      <c r="AB52" s="825"/>
      <c r="AC52" s="825"/>
      <c r="AD52" s="825"/>
      <c r="AE52" s="825"/>
      <c r="AF52" s="823"/>
      <c r="AG52" s="823"/>
    </row>
    <row r="53" spans="2:33" s="814" customFormat="1" ht="15.9" customHeight="1">
      <c r="B53" s="821"/>
      <c r="C53" s="822"/>
      <c r="D53" s="823"/>
      <c r="E53" s="823"/>
      <c r="F53" s="823"/>
      <c r="G53" s="823"/>
      <c r="H53" s="823"/>
      <c r="I53" s="823"/>
      <c r="J53" s="823"/>
      <c r="K53" s="823"/>
      <c r="L53" s="818"/>
      <c r="M53" s="821"/>
      <c r="N53" s="822"/>
      <c r="O53" s="823"/>
      <c r="P53" s="823"/>
      <c r="Q53" s="823"/>
      <c r="R53" s="823"/>
      <c r="S53" s="823"/>
      <c r="T53" s="823"/>
      <c r="U53" s="823"/>
      <c r="V53" s="823"/>
      <c r="X53" s="824"/>
      <c r="Y53" s="824"/>
      <c r="Z53" s="825"/>
      <c r="AA53" s="825"/>
      <c r="AB53" s="825"/>
      <c r="AC53" s="825"/>
      <c r="AD53" s="825"/>
      <c r="AE53" s="825"/>
      <c r="AF53" s="823"/>
      <c r="AG53" s="823"/>
    </row>
    <row r="54" spans="2:33" s="814" customFormat="1" ht="15.9" customHeight="1">
      <c r="B54" s="821"/>
      <c r="C54" s="822"/>
      <c r="D54" s="823"/>
      <c r="E54" s="823"/>
      <c r="F54" s="823"/>
      <c r="G54" s="823"/>
      <c r="H54" s="823"/>
      <c r="I54" s="823"/>
      <c r="J54" s="823"/>
      <c r="K54" s="823"/>
      <c r="L54" s="818"/>
      <c r="M54" s="821"/>
      <c r="N54" s="822"/>
      <c r="O54" s="823"/>
      <c r="P54" s="823"/>
      <c r="Q54" s="823"/>
      <c r="R54" s="823"/>
      <c r="S54" s="823"/>
      <c r="T54" s="823"/>
      <c r="U54" s="823"/>
      <c r="V54" s="823"/>
      <c r="X54" s="824"/>
      <c r="Y54" s="824"/>
      <c r="Z54" s="825"/>
      <c r="AA54" s="825"/>
      <c r="AB54" s="825"/>
      <c r="AC54" s="825"/>
      <c r="AD54" s="825"/>
      <c r="AE54" s="825"/>
      <c r="AF54" s="823"/>
      <c r="AG54" s="823"/>
    </row>
    <row r="55" spans="2:33" s="814" customFormat="1" ht="15.9" customHeight="1">
      <c r="B55" s="821"/>
      <c r="C55" s="822"/>
      <c r="D55" s="823"/>
      <c r="E55" s="823"/>
      <c r="F55" s="823"/>
      <c r="G55" s="823"/>
      <c r="H55" s="823"/>
      <c r="I55" s="823"/>
      <c r="J55" s="823"/>
      <c r="K55" s="823"/>
      <c r="L55" s="818"/>
      <c r="M55" s="821"/>
      <c r="N55" s="822"/>
      <c r="O55" s="823"/>
      <c r="P55" s="823"/>
      <c r="Q55" s="823"/>
      <c r="R55" s="823"/>
      <c r="S55" s="823"/>
      <c r="T55" s="823"/>
      <c r="U55" s="823"/>
      <c r="V55" s="823"/>
      <c r="X55" s="824"/>
      <c r="Y55" s="824"/>
      <c r="Z55" s="825"/>
      <c r="AA55" s="825"/>
      <c r="AB55" s="825"/>
      <c r="AC55" s="825"/>
      <c r="AD55" s="825"/>
      <c r="AE55" s="825"/>
      <c r="AF55" s="823"/>
      <c r="AG55" s="823"/>
    </row>
    <row r="56" spans="2:33" s="814" customFormat="1" ht="15.9" customHeight="1">
      <c r="B56" s="821"/>
      <c r="C56" s="822"/>
      <c r="D56" s="823"/>
      <c r="E56" s="823"/>
      <c r="F56" s="823"/>
      <c r="G56" s="823"/>
      <c r="H56" s="823"/>
      <c r="I56" s="823"/>
      <c r="J56" s="823"/>
      <c r="K56" s="823"/>
      <c r="L56" s="818"/>
      <c r="M56" s="821"/>
      <c r="N56" s="822"/>
      <c r="O56" s="823"/>
      <c r="P56" s="823"/>
      <c r="Q56" s="823"/>
      <c r="R56" s="823"/>
      <c r="S56" s="823"/>
      <c r="T56" s="823"/>
      <c r="U56" s="823"/>
      <c r="V56" s="823"/>
      <c r="X56" s="824"/>
      <c r="Y56" s="824"/>
      <c r="Z56" s="825"/>
      <c r="AA56" s="825"/>
      <c r="AB56" s="825"/>
      <c r="AC56" s="825"/>
      <c r="AD56" s="825"/>
      <c r="AE56" s="825"/>
      <c r="AF56" s="823"/>
      <c r="AG56" s="823"/>
    </row>
    <row r="57" spans="2:33" s="814" customFormat="1" ht="15.9" customHeight="1">
      <c r="B57" s="821"/>
      <c r="C57" s="822"/>
      <c r="D57" s="823"/>
      <c r="E57" s="823"/>
      <c r="F57" s="823"/>
      <c r="G57" s="823"/>
      <c r="H57" s="823"/>
      <c r="I57" s="823"/>
      <c r="J57" s="823"/>
      <c r="K57" s="823"/>
      <c r="L57" s="818"/>
      <c r="M57" s="821"/>
      <c r="N57" s="822"/>
      <c r="O57" s="823"/>
      <c r="P57" s="823"/>
      <c r="Q57" s="823"/>
      <c r="R57" s="823"/>
      <c r="S57" s="823"/>
      <c r="T57" s="823"/>
      <c r="U57" s="823"/>
      <c r="V57" s="823"/>
      <c r="X57" s="824"/>
      <c r="Y57" s="824"/>
      <c r="Z57" s="825"/>
      <c r="AA57" s="825"/>
      <c r="AB57" s="825"/>
      <c r="AC57" s="825"/>
      <c r="AD57" s="825"/>
      <c r="AE57" s="825"/>
      <c r="AF57" s="823"/>
      <c r="AG57" s="823"/>
    </row>
    <row r="58" spans="2:33" s="814" customFormat="1" ht="15.9" customHeight="1">
      <c r="B58" s="821"/>
      <c r="C58" s="822"/>
      <c r="D58" s="823"/>
      <c r="E58" s="823"/>
      <c r="F58" s="823"/>
      <c r="G58" s="823"/>
      <c r="H58" s="823"/>
      <c r="I58" s="823"/>
      <c r="J58" s="823"/>
      <c r="K58" s="823"/>
      <c r="L58" s="818"/>
      <c r="M58" s="821"/>
      <c r="N58" s="822"/>
      <c r="O58" s="823"/>
      <c r="P58" s="823"/>
      <c r="Q58" s="823"/>
      <c r="R58" s="823"/>
      <c r="S58" s="823"/>
      <c r="T58" s="823"/>
      <c r="U58" s="823"/>
      <c r="V58" s="823"/>
      <c r="X58" s="824"/>
      <c r="Y58" s="824"/>
      <c r="Z58" s="825"/>
      <c r="AA58" s="825"/>
      <c r="AB58" s="825"/>
      <c r="AC58" s="825"/>
      <c r="AD58" s="825"/>
      <c r="AE58" s="825"/>
      <c r="AF58" s="823"/>
      <c r="AG58" s="823"/>
    </row>
    <row r="59" spans="2:33" s="814" customFormat="1" ht="15.9" customHeight="1">
      <c r="B59" s="821"/>
      <c r="C59" s="822"/>
      <c r="D59" s="823"/>
      <c r="E59" s="823"/>
      <c r="F59" s="823"/>
      <c r="G59" s="823"/>
      <c r="H59" s="823"/>
      <c r="I59" s="823"/>
      <c r="J59" s="823"/>
      <c r="K59" s="823"/>
      <c r="L59" s="818"/>
      <c r="M59" s="821"/>
      <c r="N59" s="822"/>
      <c r="O59" s="823"/>
      <c r="P59" s="823"/>
      <c r="Q59" s="823"/>
      <c r="R59" s="823"/>
      <c r="S59" s="823"/>
      <c r="T59" s="823"/>
      <c r="U59" s="823"/>
      <c r="V59" s="823"/>
      <c r="X59" s="824"/>
      <c r="Y59" s="824"/>
      <c r="Z59" s="825"/>
      <c r="AA59" s="825"/>
      <c r="AB59" s="825"/>
      <c r="AC59" s="825"/>
      <c r="AD59" s="825"/>
      <c r="AE59" s="825"/>
      <c r="AF59" s="823"/>
      <c r="AG59" s="823"/>
    </row>
    <row r="60" spans="2:33" s="814" customFormat="1" ht="15.9" customHeight="1">
      <c r="B60" s="821"/>
      <c r="C60" s="822"/>
      <c r="D60" s="823"/>
      <c r="E60" s="823"/>
      <c r="F60" s="823"/>
      <c r="G60" s="823"/>
      <c r="H60" s="823"/>
      <c r="I60" s="823"/>
      <c r="J60" s="823"/>
      <c r="K60" s="823"/>
      <c r="L60" s="818"/>
      <c r="M60" s="821"/>
      <c r="N60" s="822"/>
      <c r="O60" s="823"/>
      <c r="P60" s="823"/>
      <c r="Q60" s="823"/>
      <c r="R60" s="823"/>
      <c r="S60" s="823"/>
      <c r="T60" s="823"/>
      <c r="U60" s="823"/>
      <c r="V60" s="823"/>
      <c r="X60" s="824"/>
      <c r="Y60" s="824"/>
      <c r="Z60" s="825"/>
      <c r="AA60" s="825"/>
      <c r="AB60" s="825"/>
      <c r="AC60" s="825"/>
      <c r="AD60" s="825"/>
      <c r="AE60" s="825"/>
      <c r="AF60" s="823"/>
      <c r="AG60" s="823"/>
    </row>
    <row r="61" spans="2:33" s="814" customFormat="1" ht="15.9" customHeight="1">
      <c r="B61" s="821"/>
      <c r="C61" s="822"/>
      <c r="D61" s="823"/>
      <c r="E61" s="823"/>
      <c r="F61" s="823"/>
      <c r="G61" s="823"/>
      <c r="H61" s="823"/>
      <c r="I61" s="823"/>
      <c r="J61" s="823"/>
      <c r="K61" s="823"/>
      <c r="L61" s="818"/>
      <c r="M61" s="821"/>
      <c r="N61" s="822"/>
      <c r="O61" s="823"/>
      <c r="P61" s="823"/>
      <c r="Q61" s="823"/>
      <c r="R61" s="823"/>
      <c r="S61" s="823"/>
      <c r="T61" s="823"/>
      <c r="U61" s="823"/>
      <c r="V61" s="823"/>
      <c r="X61" s="824"/>
      <c r="Y61" s="824"/>
      <c r="Z61" s="825"/>
      <c r="AA61" s="825"/>
      <c r="AB61" s="825"/>
      <c r="AC61" s="825"/>
      <c r="AD61" s="825"/>
      <c r="AE61" s="825"/>
      <c r="AF61" s="823"/>
      <c r="AG61" s="823"/>
    </row>
    <row r="62" spans="2:33" s="814" customFormat="1" ht="15.9" customHeight="1">
      <c r="B62" s="821"/>
      <c r="C62" s="822"/>
      <c r="D62" s="823"/>
      <c r="E62" s="823"/>
      <c r="F62" s="823"/>
      <c r="G62" s="823"/>
      <c r="H62" s="823"/>
      <c r="I62" s="823"/>
      <c r="J62" s="823"/>
      <c r="K62" s="823"/>
      <c r="L62" s="818"/>
      <c r="M62" s="821"/>
      <c r="N62" s="822"/>
      <c r="O62" s="823"/>
      <c r="P62" s="823"/>
      <c r="Q62" s="823"/>
      <c r="R62" s="823"/>
      <c r="S62" s="823"/>
      <c r="T62" s="823"/>
      <c r="U62" s="823"/>
      <c r="V62" s="823"/>
      <c r="X62" s="824"/>
      <c r="Y62" s="824"/>
      <c r="Z62" s="825"/>
      <c r="AA62" s="825"/>
      <c r="AB62" s="825"/>
      <c r="AC62" s="825"/>
      <c r="AD62" s="825"/>
      <c r="AE62" s="825"/>
      <c r="AF62" s="823"/>
      <c r="AG62" s="823"/>
    </row>
    <row r="63" spans="2:33" s="814" customFormat="1" ht="15.9" customHeight="1">
      <c r="B63" s="821"/>
      <c r="C63" s="822"/>
      <c r="D63" s="823"/>
      <c r="E63" s="823"/>
      <c r="F63" s="823"/>
      <c r="G63" s="823"/>
      <c r="H63" s="823"/>
      <c r="I63" s="823"/>
      <c r="J63" s="823"/>
      <c r="K63" s="823"/>
      <c r="L63" s="818"/>
      <c r="M63" s="821"/>
      <c r="N63" s="822"/>
      <c r="O63" s="823"/>
      <c r="P63" s="823"/>
      <c r="Q63" s="823"/>
      <c r="R63" s="823"/>
      <c r="S63" s="823"/>
      <c r="T63" s="823"/>
      <c r="U63" s="823"/>
      <c r="V63" s="823"/>
      <c r="X63" s="824"/>
      <c r="Y63" s="824"/>
      <c r="Z63" s="825"/>
      <c r="AA63" s="825"/>
      <c r="AB63" s="825"/>
      <c r="AC63" s="825"/>
      <c r="AD63" s="825"/>
      <c r="AE63" s="825"/>
      <c r="AF63" s="823"/>
      <c r="AG63" s="823"/>
    </row>
    <row r="64" spans="2:33" s="814" customFormat="1" ht="15.9" customHeight="1">
      <c r="B64" s="821"/>
      <c r="C64" s="822"/>
      <c r="D64" s="823"/>
      <c r="E64" s="823"/>
      <c r="F64" s="823"/>
      <c r="G64" s="823"/>
      <c r="H64" s="823"/>
      <c r="I64" s="823"/>
      <c r="J64" s="823"/>
      <c r="K64" s="823"/>
      <c r="L64" s="818"/>
      <c r="M64" s="821"/>
      <c r="N64" s="822"/>
      <c r="O64" s="823"/>
      <c r="P64" s="823"/>
      <c r="Q64" s="823"/>
      <c r="R64" s="823"/>
      <c r="S64" s="823"/>
      <c r="T64" s="823"/>
      <c r="U64" s="823"/>
      <c r="V64" s="823"/>
      <c r="X64" s="824"/>
      <c r="Y64" s="824"/>
      <c r="Z64" s="825"/>
      <c r="AA64" s="825"/>
      <c r="AB64" s="825"/>
      <c r="AC64" s="825"/>
      <c r="AD64" s="825"/>
      <c r="AE64" s="825"/>
      <c r="AF64" s="823"/>
      <c r="AG64" s="823"/>
    </row>
    <row r="65" spans="2:33" s="814" customFormat="1" ht="15.9" customHeight="1">
      <c r="B65" s="821"/>
      <c r="C65" s="822"/>
      <c r="D65" s="823"/>
      <c r="E65" s="823"/>
      <c r="F65" s="823"/>
      <c r="G65" s="823"/>
      <c r="H65" s="823"/>
      <c r="I65" s="823"/>
      <c r="J65" s="823"/>
      <c r="K65" s="823"/>
      <c r="L65" s="818"/>
      <c r="M65" s="821"/>
      <c r="N65" s="822"/>
      <c r="O65" s="823"/>
      <c r="P65" s="823"/>
      <c r="Q65" s="823"/>
      <c r="R65" s="823"/>
      <c r="S65" s="823"/>
      <c r="T65" s="823"/>
      <c r="U65" s="823"/>
      <c r="V65" s="823"/>
      <c r="X65" s="824"/>
      <c r="Y65" s="824"/>
      <c r="Z65" s="825"/>
      <c r="AA65" s="825"/>
      <c r="AB65" s="825"/>
      <c r="AC65" s="825"/>
      <c r="AD65" s="825"/>
      <c r="AE65" s="825"/>
      <c r="AF65" s="823"/>
      <c r="AG65" s="823"/>
    </row>
    <row r="66" spans="2:33" s="814" customFormat="1" ht="15.9" customHeight="1">
      <c r="B66" s="821"/>
      <c r="C66" s="822"/>
      <c r="D66" s="823"/>
      <c r="E66" s="823"/>
      <c r="F66" s="823"/>
      <c r="G66" s="823"/>
      <c r="H66" s="823"/>
      <c r="I66" s="823"/>
      <c r="J66" s="823"/>
      <c r="K66" s="823"/>
      <c r="L66" s="818"/>
      <c r="M66" s="821"/>
      <c r="N66" s="822"/>
      <c r="O66" s="823"/>
      <c r="P66" s="823"/>
      <c r="Q66" s="823"/>
      <c r="R66" s="823"/>
      <c r="S66" s="823"/>
      <c r="T66" s="823"/>
      <c r="U66" s="823"/>
      <c r="V66" s="823"/>
      <c r="X66" s="824"/>
      <c r="Y66" s="824"/>
      <c r="Z66" s="825"/>
      <c r="AA66" s="825"/>
      <c r="AB66" s="825"/>
      <c r="AC66" s="825"/>
      <c r="AD66" s="825"/>
      <c r="AE66" s="825"/>
      <c r="AF66" s="823"/>
      <c r="AG66" s="823"/>
    </row>
    <row r="67" spans="2:33" s="814" customFormat="1" ht="15.9" customHeight="1">
      <c r="B67" s="821"/>
      <c r="C67" s="822"/>
      <c r="D67" s="823"/>
      <c r="E67" s="823"/>
      <c r="F67" s="823"/>
      <c r="G67" s="823"/>
      <c r="H67" s="823"/>
      <c r="I67" s="823"/>
      <c r="J67" s="823"/>
      <c r="K67" s="823"/>
      <c r="L67" s="818"/>
      <c r="M67" s="821"/>
      <c r="N67" s="822"/>
      <c r="O67" s="823"/>
      <c r="P67" s="823"/>
      <c r="Q67" s="823"/>
      <c r="R67" s="823"/>
      <c r="S67" s="823"/>
      <c r="T67" s="823"/>
      <c r="U67" s="823"/>
      <c r="V67" s="823"/>
      <c r="X67" s="824"/>
      <c r="Y67" s="824"/>
      <c r="Z67" s="825"/>
      <c r="AA67" s="825"/>
      <c r="AB67" s="825"/>
      <c r="AC67" s="825"/>
      <c r="AD67" s="825"/>
      <c r="AE67" s="825"/>
      <c r="AF67" s="823"/>
      <c r="AG67" s="823"/>
    </row>
    <row r="68" spans="2:33" s="814" customFormat="1" ht="15.9" customHeight="1">
      <c r="B68" s="821"/>
      <c r="C68" s="822"/>
      <c r="D68" s="823"/>
      <c r="E68" s="823"/>
      <c r="F68" s="823"/>
      <c r="G68" s="823"/>
      <c r="H68" s="823"/>
      <c r="I68" s="823"/>
      <c r="J68" s="823"/>
      <c r="K68" s="823"/>
      <c r="L68" s="818"/>
      <c r="M68" s="821"/>
      <c r="N68" s="822"/>
      <c r="O68" s="823"/>
      <c r="P68" s="823"/>
      <c r="Q68" s="823"/>
      <c r="R68" s="823"/>
      <c r="S68" s="823"/>
      <c r="T68" s="823"/>
      <c r="U68" s="823"/>
      <c r="V68" s="823"/>
      <c r="X68" s="824"/>
      <c r="Y68" s="824"/>
      <c r="Z68" s="825"/>
      <c r="AA68" s="825"/>
      <c r="AB68" s="825"/>
      <c r="AC68" s="825"/>
      <c r="AD68" s="825"/>
      <c r="AE68" s="825"/>
      <c r="AF68" s="823"/>
      <c r="AG68" s="823"/>
    </row>
    <row r="69" spans="2:33" s="814" customFormat="1" ht="15.9" customHeight="1">
      <c r="B69" s="821"/>
      <c r="C69" s="822"/>
      <c r="D69" s="823"/>
      <c r="E69" s="823"/>
      <c r="F69" s="823"/>
      <c r="G69" s="823"/>
      <c r="H69" s="823"/>
      <c r="I69" s="823"/>
      <c r="J69" s="823"/>
      <c r="K69" s="823"/>
      <c r="L69" s="818"/>
      <c r="M69" s="821"/>
      <c r="N69" s="822"/>
      <c r="O69" s="823"/>
      <c r="P69" s="823"/>
      <c r="Q69" s="823"/>
      <c r="R69" s="823"/>
      <c r="S69" s="823"/>
      <c r="T69" s="823"/>
      <c r="U69" s="823"/>
      <c r="V69" s="823"/>
      <c r="X69" s="824"/>
      <c r="Y69" s="824"/>
      <c r="Z69" s="825"/>
      <c r="AA69" s="825"/>
      <c r="AB69" s="825"/>
      <c r="AC69" s="825"/>
      <c r="AD69" s="825"/>
      <c r="AE69" s="825"/>
      <c r="AF69" s="823"/>
      <c r="AG69" s="823"/>
    </row>
    <row r="70" spans="2:33" s="814" customFormat="1" ht="15.9" customHeight="1">
      <c r="B70" s="821"/>
      <c r="C70" s="822"/>
      <c r="D70" s="823"/>
      <c r="E70" s="823"/>
      <c r="F70" s="823"/>
      <c r="G70" s="823"/>
      <c r="H70" s="823"/>
      <c r="I70" s="823"/>
      <c r="J70" s="823"/>
      <c r="K70" s="823"/>
      <c r="L70" s="818"/>
      <c r="M70" s="821"/>
      <c r="N70" s="822"/>
      <c r="O70" s="823"/>
      <c r="P70" s="823"/>
      <c r="Q70" s="823"/>
      <c r="R70" s="823"/>
      <c r="S70" s="823"/>
      <c r="T70" s="823"/>
      <c r="U70" s="823"/>
      <c r="V70" s="823"/>
      <c r="X70" s="824"/>
      <c r="Y70" s="824"/>
      <c r="Z70" s="825"/>
      <c r="AA70" s="825"/>
      <c r="AB70" s="825"/>
      <c r="AC70" s="825"/>
      <c r="AD70" s="825"/>
      <c r="AE70" s="825"/>
      <c r="AF70" s="823"/>
      <c r="AG70" s="823"/>
    </row>
    <row r="71" spans="2:33" s="814" customFormat="1" ht="15.9" customHeight="1">
      <c r="B71" s="821"/>
      <c r="C71" s="822"/>
      <c r="D71" s="823"/>
      <c r="E71" s="823"/>
      <c r="F71" s="823"/>
      <c r="G71" s="823"/>
      <c r="H71" s="823"/>
      <c r="I71" s="823"/>
      <c r="J71" s="823"/>
      <c r="K71" s="823"/>
      <c r="L71" s="818"/>
      <c r="M71" s="821"/>
      <c r="N71" s="822"/>
      <c r="O71" s="823"/>
      <c r="P71" s="823"/>
      <c r="Q71" s="823"/>
      <c r="R71" s="823"/>
      <c r="S71" s="823"/>
      <c r="T71" s="823"/>
      <c r="U71" s="823"/>
      <c r="V71" s="823"/>
      <c r="X71" s="824"/>
      <c r="Y71" s="824"/>
      <c r="Z71" s="825"/>
      <c r="AA71" s="825"/>
      <c r="AB71" s="825"/>
      <c r="AC71" s="825"/>
      <c r="AD71" s="825"/>
      <c r="AE71" s="825"/>
      <c r="AF71" s="823"/>
      <c r="AG71" s="823"/>
    </row>
    <row r="72" spans="2:33" s="814" customFormat="1" ht="15.9" customHeight="1">
      <c r="B72" s="821"/>
      <c r="C72" s="822"/>
      <c r="D72" s="823"/>
      <c r="E72" s="823"/>
      <c r="F72" s="823"/>
      <c r="G72" s="823"/>
      <c r="H72" s="823"/>
      <c r="I72" s="823"/>
      <c r="J72" s="823"/>
      <c r="K72" s="823"/>
      <c r="L72" s="818"/>
      <c r="M72" s="821"/>
      <c r="N72" s="822"/>
      <c r="O72" s="823"/>
      <c r="P72" s="823"/>
      <c r="Q72" s="823"/>
      <c r="R72" s="823"/>
      <c r="S72" s="823"/>
      <c r="T72" s="823"/>
      <c r="U72" s="823"/>
      <c r="V72" s="823"/>
      <c r="X72" s="824"/>
      <c r="Y72" s="824"/>
      <c r="Z72" s="825"/>
      <c r="AA72" s="825"/>
      <c r="AB72" s="825"/>
      <c r="AC72" s="825"/>
      <c r="AD72" s="825"/>
      <c r="AE72" s="825"/>
      <c r="AF72" s="823"/>
      <c r="AG72" s="823"/>
    </row>
    <row r="73" spans="2:33" s="814" customFormat="1" ht="15.9" customHeight="1">
      <c r="B73" s="821"/>
      <c r="C73" s="822"/>
      <c r="D73" s="823"/>
      <c r="E73" s="823"/>
      <c r="F73" s="823"/>
      <c r="G73" s="823"/>
      <c r="H73" s="823"/>
      <c r="I73" s="823"/>
      <c r="J73" s="823"/>
      <c r="K73" s="823"/>
      <c r="L73" s="818"/>
      <c r="M73" s="821"/>
      <c r="N73" s="822"/>
      <c r="O73" s="823"/>
      <c r="P73" s="823"/>
      <c r="Q73" s="823"/>
      <c r="R73" s="823"/>
      <c r="S73" s="823"/>
      <c r="T73" s="823"/>
      <c r="U73" s="823"/>
      <c r="V73" s="823"/>
      <c r="X73" s="824"/>
      <c r="Y73" s="824"/>
      <c r="Z73" s="825"/>
      <c r="AA73" s="825"/>
      <c r="AB73" s="825"/>
      <c r="AC73" s="825"/>
      <c r="AD73" s="825"/>
      <c r="AE73" s="825"/>
      <c r="AF73" s="823"/>
      <c r="AG73" s="823"/>
    </row>
    <row r="74" spans="2:33" s="814" customFormat="1" ht="15.9" customHeight="1">
      <c r="B74" s="821"/>
      <c r="C74" s="822"/>
      <c r="D74" s="823"/>
      <c r="E74" s="823"/>
      <c r="F74" s="823"/>
      <c r="G74" s="823"/>
      <c r="H74" s="823"/>
      <c r="I74" s="823"/>
      <c r="J74" s="823"/>
      <c r="K74" s="823"/>
      <c r="L74" s="818"/>
      <c r="M74" s="821"/>
      <c r="N74" s="822"/>
      <c r="O74" s="823"/>
      <c r="P74" s="823"/>
      <c r="Q74" s="823"/>
      <c r="R74" s="823"/>
      <c r="S74" s="823"/>
      <c r="T74" s="823"/>
      <c r="U74" s="823"/>
      <c r="V74" s="823"/>
      <c r="X74" s="824"/>
      <c r="Y74" s="824"/>
      <c r="Z74" s="825"/>
      <c r="AA74" s="825"/>
      <c r="AB74" s="825"/>
      <c r="AC74" s="825"/>
      <c r="AD74" s="825"/>
      <c r="AE74" s="825"/>
      <c r="AF74" s="823"/>
      <c r="AG74" s="823"/>
    </row>
    <row r="75" spans="2:33" s="814" customFormat="1" ht="15.9" customHeight="1">
      <c r="B75" s="821"/>
      <c r="C75" s="822"/>
      <c r="D75" s="823"/>
      <c r="E75" s="823"/>
      <c r="F75" s="823"/>
      <c r="G75" s="823"/>
      <c r="H75" s="823"/>
      <c r="I75" s="823"/>
      <c r="J75" s="823"/>
      <c r="K75" s="823"/>
      <c r="L75" s="818"/>
      <c r="M75" s="821"/>
      <c r="N75" s="822"/>
      <c r="O75" s="823"/>
      <c r="P75" s="823"/>
      <c r="Q75" s="823"/>
      <c r="R75" s="823"/>
      <c r="S75" s="823"/>
      <c r="T75" s="823"/>
      <c r="U75" s="823"/>
      <c r="V75" s="823"/>
      <c r="X75" s="824"/>
      <c r="Y75" s="824"/>
      <c r="Z75" s="825"/>
      <c r="AA75" s="825"/>
      <c r="AB75" s="825"/>
      <c r="AC75" s="825"/>
      <c r="AD75" s="825"/>
      <c r="AE75" s="825"/>
      <c r="AF75" s="823"/>
      <c r="AG75" s="823"/>
    </row>
    <row r="76" spans="2:33" s="814" customFormat="1" ht="15.9" customHeight="1">
      <c r="B76" s="821"/>
      <c r="C76" s="822"/>
      <c r="D76" s="823"/>
      <c r="E76" s="823"/>
      <c r="F76" s="823"/>
      <c r="G76" s="823"/>
      <c r="H76" s="823"/>
      <c r="I76" s="823"/>
      <c r="J76" s="823"/>
      <c r="K76" s="823"/>
      <c r="L76" s="818"/>
      <c r="M76" s="821"/>
      <c r="N76" s="822"/>
      <c r="O76" s="823"/>
      <c r="P76" s="823"/>
      <c r="Q76" s="823"/>
      <c r="R76" s="823"/>
      <c r="S76" s="823"/>
      <c r="T76" s="823"/>
      <c r="U76" s="823"/>
      <c r="V76" s="823"/>
      <c r="X76" s="824"/>
      <c r="Y76" s="824"/>
      <c r="Z76" s="825"/>
      <c r="AA76" s="825"/>
      <c r="AB76" s="825"/>
      <c r="AC76" s="825"/>
      <c r="AD76" s="825"/>
      <c r="AE76" s="825"/>
      <c r="AF76" s="823"/>
      <c r="AG76" s="823"/>
    </row>
    <row r="77" spans="2:33" s="814" customFormat="1" ht="15.9" customHeight="1">
      <c r="B77" s="821"/>
      <c r="C77" s="822"/>
      <c r="D77" s="823"/>
      <c r="E77" s="823"/>
      <c r="F77" s="823"/>
      <c r="G77" s="823"/>
      <c r="H77" s="823"/>
      <c r="I77" s="823"/>
      <c r="J77" s="823"/>
      <c r="K77" s="823"/>
      <c r="L77" s="818"/>
      <c r="M77" s="821"/>
      <c r="N77" s="822"/>
      <c r="O77" s="823"/>
      <c r="P77" s="823"/>
      <c r="Q77" s="823"/>
      <c r="R77" s="823"/>
      <c r="S77" s="823"/>
      <c r="T77" s="823"/>
      <c r="U77" s="823"/>
      <c r="V77" s="823"/>
      <c r="X77" s="824"/>
      <c r="Y77" s="824"/>
      <c r="Z77" s="825"/>
      <c r="AA77" s="825"/>
      <c r="AB77" s="825"/>
      <c r="AC77" s="825"/>
      <c r="AD77" s="825"/>
      <c r="AE77" s="825"/>
      <c r="AF77" s="823"/>
      <c r="AG77" s="823"/>
    </row>
    <row r="78" spans="2:33" s="814" customFormat="1" ht="15.9" customHeight="1">
      <c r="B78" s="821"/>
      <c r="C78" s="822"/>
      <c r="D78" s="825"/>
      <c r="E78" s="825"/>
      <c r="F78" s="825"/>
      <c r="G78" s="825"/>
      <c r="H78" s="825"/>
      <c r="I78" s="825"/>
      <c r="J78" s="825"/>
      <c r="K78" s="825"/>
      <c r="L78" s="818"/>
      <c r="M78" s="821"/>
      <c r="N78" s="822"/>
      <c r="O78" s="823"/>
      <c r="P78" s="823"/>
      <c r="Q78" s="823"/>
      <c r="R78" s="823"/>
      <c r="S78" s="823"/>
      <c r="T78" s="823"/>
      <c r="U78" s="825"/>
      <c r="V78" s="825"/>
      <c r="X78" s="824"/>
      <c r="Y78" s="824"/>
      <c r="Z78" s="825"/>
      <c r="AA78" s="825"/>
      <c r="AB78" s="825"/>
      <c r="AC78" s="825"/>
      <c r="AD78" s="825"/>
      <c r="AE78" s="825"/>
      <c r="AF78" s="825"/>
      <c r="AG78" s="825"/>
    </row>
    <row r="79" spans="2:33" ht="5.25" customHeight="1">
      <c r="B79" s="826"/>
      <c r="C79" s="827"/>
      <c r="D79" s="828"/>
      <c r="E79" s="828"/>
      <c r="F79" s="828"/>
      <c r="G79" s="828"/>
      <c r="H79" s="828"/>
      <c r="I79" s="828"/>
      <c r="J79" s="828"/>
      <c r="K79" s="828"/>
      <c r="L79" s="828"/>
      <c r="M79" s="826"/>
      <c r="N79" s="829"/>
      <c r="O79" s="830"/>
      <c r="P79" s="830"/>
      <c r="Q79" s="830"/>
      <c r="R79" s="830"/>
      <c r="S79" s="830"/>
      <c r="T79" s="830"/>
      <c r="U79" s="828"/>
      <c r="V79" s="828"/>
      <c r="W79" s="828"/>
      <c r="X79" s="828"/>
      <c r="Y79" s="828"/>
      <c r="Z79" s="828"/>
      <c r="AA79" s="828"/>
      <c r="AB79" s="828"/>
      <c r="AC79" s="828"/>
      <c r="AD79" s="828"/>
      <c r="AE79" s="828"/>
      <c r="AF79" s="828"/>
      <c r="AG79" s="828"/>
    </row>
    <row r="80" spans="2:33" ht="14.25" customHeight="1">
      <c r="B80" s="1192" t="s">
        <v>1086</v>
      </c>
      <c r="C80" s="1192"/>
      <c r="D80" s="1190"/>
      <c r="E80" s="1191"/>
      <c r="F80" s="831" t="s">
        <v>1087</v>
      </c>
      <c r="G80" s="823" t="s">
        <v>1088</v>
      </c>
      <c r="H80" s="1190"/>
      <c r="I80" s="1191"/>
      <c r="J80" s="832" t="s">
        <v>1087</v>
      </c>
      <c r="K80" s="827"/>
      <c r="L80" s="828"/>
      <c r="M80" s="1192" t="s">
        <v>1086</v>
      </c>
      <c r="N80" s="1192"/>
      <c r="O80" s="1190"/>
      <c r="P80" s="1191"/>
      <c r="Q80" s="831" t="s">
        <v>1087</v>
      </c>
      <c r="R80" s="823" t="s">
        <v>1088</v>
      </c>
      <c r="S80" s="1190"/>
      <c r="T80" s="1191"/>
      <c r="U80" s="832" t="s">
        <v>1087</v>
      </c>
      <c r="V80" s="827"/>
      <c r="X80" s="1192" t="s">
        <v>1086</v>
      </c>
      <c r="Y80" s="1192"/>
      <c r="Z80" s="1190"/>
      <c r="AA80" s="1191"/>
      <c r="AB80" s="831" t="s">
        <v>1087</v>
      </c>
      <c r="AC80" s="823" t="s">
        <v>1088</v>
      </c>
      <c r="AD80" s="1190"/>
      <c r="AE80" s="1191"/>
      <c r="AF80" s="832" t="s">
        <v>1087</v>
      </c>
      <c r="AG80" s="827"/>
    </row>
    <row r="81" spans="2:33" ht="14.25" customHeight="1">
      <c r="B81" s="1192" t="s">
        <v>1089</v>
      </c>
      <c r="C81" s="1192"/>
      <c r="D81" s="1190"/>
      <c r="E81" s="1191"/>
      <c r="F81" s="831" t="s">
        <v>1090</v>
      </c>
      <c r="G81" s="823" t="s">
        <v>1091</v>
      </c>
      <c r="H81" s="1190"/>
      <c r="I81" s="1191"/>
      <c r="J81" s="832" t="s">
        <v>1087</v>
      </c>
      <c r="K81" s="827"/>
      <c r="L81" s="828"/>
      <c r="M81" s="1192" t="s">
        <v>1089</v>
      </c>
      <c r="N81" s="1192"/>
      <c r="O81" s="1190"/>
      <c r="P81" s="1191"/>
      <c r="Q81" s="831" t="s">
        <v>1090</v>
      </c>
      <c r="R81" s="823" t="s">
        <v>1091</v>
      </c>
      <c r="S81" s="1190"/>
      <c r="T81" s="1191"/>
      <c r="U81" s="832" t="s">
        <v>1087</v>
      </c>
      <c r="V81" s="827"/>
      <c r="X81" s="1192" t="s">
        <v>1089</v>
      </c>
      <c r="Y81" s="1192"/>
      <c r="Z81" s="1190"/>
      <c r="AA81" s="1191"/>
      <c r="AB81" s="831" t="s">
        <v>1090</v>
      </c>
      <c r="AC81" s="823" t="s">
        <v>1091</v>
      </c>
      <c r="AD81" s="1190"/>
      <c r="AE81" s="1191"/>
      <c r="AF81" s="832" t="s">
        <v>1087</v>
      </c>
      <c r="AG81" s="827"/>
    </row>
    <row r="82" spans="2:33" ht="6" customHeight="1">
      <c r="B82" s="826"/>
      <c r="C82" s="827"/>
      <c r="D82" s="828"/>
      <c r="E82" s="828"/>
      <c r="F82" s="828"/>
      <c r="G82" s="828"/>
      <c r="H82" s="828"/>
      <c r="I82" s="828"/>
      <c r="J82" s="828"/>
      <c r="K82" s="828"/>
      <c r="L82" s="828"/>
      <c r="M82" s="826"/>
      <c r="N82" s="829"/>
      <c r="O82" s="830"/>
      <c r="P82" s="830"/>
      <c r="Q82" s="830"/>
      <c r="R82" s="830"/>
      <c r="S82" s="830"/>
      <c r="T82" s="830"/>
      <c r="U82" s="828"/>
      <c r="V82" s="828"/>
      <c r="X82" s="828"/>
      <c r="Y82" s="828"/>
      <c r="Z82" s="828"/>
      <c r="AA82" s="828"/>
      <c r="AB82" s="828"/>
      <c r="AC82" s="828"/>
      <c r="AD82" s="828"/>
      <c r="AE82" s="828"/>
      <c r="AF82" s="828"/>
      <c r="AG82" s="828"/>
    </row>
    <row r="83" spans="2:33" ht="16.5" customHeight="1">
      <c r="C83" s="827"/>
      <c r="X83" s="1192" t="s">
        <v>1092</v>
      </c>
      <c r="Y83" s="1192"/>
      <c r="Z83" s="1190"/>
      <c r="AA83" s="1191"/>
      <c r="AB83" s="831" t="s">
        <v>1087</v>
      </c>
      <c r="AC83" s="833" t="s">
        <v>1093</v>
      </c>
      <c r="AD83" s="834"/>
      <c r="AE83" s="835"/>
      <c r="AF83" s="836" t="s">
        <v>1087</v>
      </c>
      <c r="AG83" s="839"/>
    </row>
    <row r="84" spans="2:33" ht="16.5" customHeight="1">
      <c r="C84" s="827"/>
      <c r="X84" s="1192" t="s">
        <v>1094</v>
      </c>
      <c r="Y84" s="1192"/>
      <c r="Z84" s="1190"/>
      <c r="AA84" s="1191"/>
      <c r="AB84" s="831" t="s">
        <v>1090</v>
      </c>
      <c r="AC84" s="837" t="s">
        <v>1095</v>
      </c>
      <c r="AD84" s="831"/>
      <c r="AE84" s="835"/>
      <c r="AF84" s="836" t="s">
        <v>1087</v>
      </c>
      <c r="AG84" s="839"/>
    </row>
    <row r="85" spans="2:33">
      <c r="C85" s="827"/>
    </row>
    <row r="86" spans="2:33">
      <c r="C86" s="827"/>
    </row>
  </sheetData>
  <mergeCells count="66">
    <mergeCell ref="E2:F2"/>
    <mergeCell ref="G2:N2"/>
    <mergeCell ref="E3:F3"/>
    <mergeCell ref="G3:N3"/>
    <mergeCell ref="O3:P3"/>
    <mergeCell ref="B4:B5"/>
    <mergeCell ref="C4:C5"/>
    <mergeCell ref="M4:M5"/>
    <mergeCell ref="N4:N5"/>
    <mergeCell ref="X4:X5"/>
    <mergeCell ref="Y4:Y5"/>
    <mergeCell ref="B38:C38"/>
    <mergeCell ref="D38:E38"/>
    <mergeCell ref="H38:I38"/>
    <mergeCell ref="M38:N38"/>
    <mergeCell ref="O38:P38"/>
    <mergeCell ref="S38:T38"/>
    <mergeCell ref="X38:Y38"/>
    <mergeCell ref="Z38:AA38"/>
    <mergeCell ref="AD38:AE38"/>
    <mergeCell ref="B39:C39"/>
    <mergeCell ref="D39:E39"/>
    <mergeCell ref="H39:I39"/>
    <mergeCell ref="M39:N39"/>
    <mergeCell ref="O39:P39"/>
    <mergeCell ref="S39:T39"/>
    <mergeCell ref="X39:Y39"/>
    <mergeCell ref="Z39:AA39"/>
    <mergeCell ref="AD39:AE39"/>
    <mergeCell ref="X41:Y41"/>
    <mergeCell ref="Z41:AA41"/>
    <mergeCell ref="X42:Y42"/>
    <mergeCell ref="Z42:AA42"/>
    <mergeCell ref="E44:F44"/>
    <mergeCell ref="G44:N44"/>
    <mergeCell ref="E45:F45"/>
    <mergeCell ref="G45:N45"/>
    <mergeCell ref="O45:P45"/>
    <mergeCell ref="B46:B47"/>
    <mergeCell ref="C46:C47"/>
    <mergeCell ref="M46:M47"/>
    <mergeCell ref="N46:N47"/>
    <mergeCell ref="X46:X47"/>
    <mergeCell ref="Y46:Y47"/>
    <mergeCell ref="B80:C80"/>
    <mergeCell ref="D80:E80"/>
    <mergeCell ref="H80:I80"/>
    <mergeCell ref="M80:N80"/>
    <mergeCell ref="O80:P80"/>
    <mergeCell ref="S80:T80"/>
    <mergeCell ref="X80:Y80"/>
    <mergeCell ref="B81:C81"/>
    <mergeCell ref="D81:E81"/>
    <mergeCell ref="H81:I81"/>
    <mergeCell ref="M81:N81"/>
    <mergeCell ref="O81:P81"/>
    <mergeCell ref="S81:T81"/>
    <mergeCell ref="AD81:AE81"/>
    <mergeCell ref="X83:Y83"/>
    <mergeCell ref="Z83:AA83"/>
    <mergeCell ref="X84:Y84"/>
    <mergeCell ref="Z84:AA84"/>
    <mergeCell ref="Z80:AA80"/>
    <mergeCell ref="AD80:AE80"/>
    <mergeCell ref="X81:Y81"/>
    <mergeCell ref="Z81:AA81"/>
  </mergeCells>
  <phoneticPr fontId="53"/>
  <printOptions horizontalCentered="1" verticalCentered="1"/>
  <pageMargins left="0.19685039370078741" right="0.19685039370078741" top="0.31496062992125984" bottom="0.19685039370078741" header="0.19685039370078741" footer="0.27559055118110237"/>
  <pageSetup paperSize="9"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election activeCell="AH35" sqref="AH35"/>
    </sheetView>
  </sheetViews>
  <sheetFormatPr defaultColWidth="9" defaultRowHeight="9.6"/>
  <cols>
    <col min="1" max="1" width="1.33203125" style="806" customWidth="1"/>
    <col min="2" max="3" width="3.6640625" style="808" customWidth="1"/>
    <col min="4" max="10" width="5.6640625" style="806" customWidth="1"/>
    <col min="11" max="11" width="2.109375" style="806" customWidth="1"/>
    <col min="12" max="13" width="3.6640625" style="808" customWidth="1"/>
    <col min="14" max="20" width="5.6640625" style="806" customWidth="1"/>
    <col min="21" max="21" width="2.109375" style="806" customWidth="1"/>
    <col min="22" max="22" width="3.6640625" style="808" customWidth="1"/>
    <col min="23" max="23" width="3.6640625" style="810" customWidth="1"/>
    <col min="24" max="30" width="5.6640625" style="806" customWidth="1"/>
    <col min="31" max="31" width="3.33203125" style="806" customWidth="1"/>
    <col min="32" max="16384" width="9" style="806"/>
  </cols>
  <sheetData>
    <row r="1" spans="1:30" s="799" customFormat="1" ht="18.75" customHeight="1">
      <c r="A1" s="797"/>
      <c r="B1" s="840" t="s">
        <v>1067</v>
      </c>
      <c r="C1" s="841"/>
      <c r="D1" s="797"/>
      <c r="E1" s="797"/>
      <c r="L1" s="804"/>
      <c r="M1" s="804"/>
      <c r="V1" s="804"/>
      <c r="W1" s="842"/>
      <c r="AB1" s="843"/>
      <c r="AD1" s="799" t="s">
        <v>1068</v>
      </c>
    </row>
    <row r="2" spans="1:30" s="799" customFormat="1" ht="15" customHeight="1">
      <c r="A2" s="803"/>
      <c r="B2" s="804"/>
      <c r="C2" s="844"/>
      <c r="D2" s="803"/>
      <c r="E2" s="1207" t="s">
        <v>1069</v>
      </c>
      <c r="F2" s="1207"/>
      <c r="G2" s="1208" t="s">
        <v>1097</v>
      </c>
      <c r="H2" s="1208"/>
      <c r="I2" s="1208"/>
      <c r="J2" s="1208"/>
      <c r="K2" s="1208"/>
      <c r="L2" s="1208"/>
      <c r="M2" s="1208"/>
      <c r="N2" s="804"/>
      <c r="O2" s="804"/>
      <c r="P2" s="804"/>
      <c r="Q2" s="804"/>
      <c r="R2" s="804"/>
      <c r="S2" s="804"/>
      <c r="T2" s="804"/>
      <c r="U2" s="804"/>
      <c r="V2" s="804"/>
      <c r="W2" s="804"/>
      <c r="X2" s="804"/>
    </row>
    <row r="3" spans="1:30" s="845" customFormat="1" ht="15" customHeight="1">
      <c r="B3" s="846"/>
      <c r="C3" s="846"/>
      <c r="D3" s="847"/>
      <c r="E3" s="1209" t="s">
        <v>1071</v>
      </c>
      <c r="F3" s="1209"/>
      <c r="G3" s="1210" t="s">
        <v>1098</v>
      </c>
      <c r="H3" s="1210"/>
      <c r="I3" s="1210"/>
      <c r="J3" s="1210"/>
      <c r="K3" s="1210"/>
      <c r="L3" s="1210"/>
      <c r="M3" s="1210"/>
      <c r="N3" s="1211" t="s">
        <v>1073</v>
      </c>
      <c r="O3" s="1211"/>
      <c r="P3" s="846" t="s">
        <v>1099</v>
      </c>
      <c r="Q3" s="846"/>
      <c r="R3" s="846"/>
      <c r="S3" s="846"/>
      <c r="T3" s="846"/>
      <c r="U3" s="846"/>
      <c r="V3" s="846"/>
      <c r="W3" s="846"/>
      <c r="X3" s="846"/>
    </row>
    <row r="4" spans="1:30" s="808" customFormat="1" ht="11.25" customHeight="1">
      <c r="B4" s="1205" t="s">
        <v>1075</v>
      </c>
      <c r="C4" s="1193" t="s">
        <v>1076</v>
      </c>
      <c r="D4" s="809" t="s">
        <v>1077</v>
      </c>
      <c r="E4" s="809" t="s">
        <v>1078</v>
      </c>
      <c r="F4" s="809" t="s">
        <v>1079</v>
      </c>
      <c r="G4" s="809" t="s">
        <v>1080</v>
      </c>
      <c r="H4" s="809" t="s">
        <v>1081</v>
      </c>
      <c r="I4" s="809" t="s">
        <v>1082</v>
      </c>
      <c r="J4" s="809" t="s">
        <v>1083</v>
      </c>
      <c r="K4" s="810"/>
      <c r="L4" s="1205" t="s">
        <v>1075</v>
      </c>
      <c r="M4" s="1193" t="s">
        <v>1076</v>
      </c>
      <c r="N4" s="809" t="s">
        <v>1077</v>
      </c>
      <c r="O4" s="809" t="s">
        <v>1078</v>
      </c>
      <c r="P4" s="809" t="s">
        <v>1079</v>
      </c>
      <c r="Q4" s="809" t="s">
        <v>1080</v>
      </c>
      <c r="R4" s="809" t="s">
        <v>1081</v>
      </c>
      <c r="S4" s="809" t="s">
        <v>1082</v>
      </c>
      <c r="T4" s="809" t="s">
        <v>1083</v>
      </c>
      <c r="U4" s="810"/>
      <c r="V4" s="1205" t="s">
        <v>1075</v>
      </c>
      <c r="W4" s="1193" t="s">
        <v>1076</v>
      </c>
      <c r="X4" s="809" t="s">
        <v>1077</v>
      </c>
      <c r="Y4" s="809" t="s">
        <v>1078</v>
      </c>
      <c r="Z4" s="809" t="s">
        <v>1079</v>
      </c>
      <c r="AA4" s="809" t="s">
        <v>1080</v>
      </c>
      <c r="AB4" s="809" t="s">
        <v>1081</v>
      </c>
      <c r="AC4" s="809" t="s">
        <v>1082</v>
      </c>
      <c r="AD4" s="809" t="s">
        <v>1083</v>
      </c>
    </row>
    <row r="5" spans="1:30" s="848" customFormat="1" ht="23.25" customHeight="1" thickBot="1">
      <c r="B5" s="1206"/>
      <c r="C5" s="1194"/>
      <c r="D5" s="849" t="s">
        <v>1100</v>
      </c>
      <c r="E5" s="849" t="s">
        <v>1101</v>
      </c>
      <c r="F5" s="849" t="s">
        <v>1102</v>
      </c>
      <c r="G5" s="849" t="s">
        <v>1103</v>
      </c>
      <c r="H5" s="849" t="s">
        <v>1104</v>
      </c>
      <c r="I5" s="849" t="s">
        <v>1105</v>
      </c>
      <c r="J5" s="849" t="s">
        <v>1106</v>
      </c>
      <c r="K5" s="850"/>
      <c r="L5" s="1206"/>
      <c r="M5" s="1194"/>
      <c r="N5" s="849" t="s">
        <v>1100</v>
      </c>
      <c r="O5" s="849" t="s">
        <v>1101</v>
      </c>
      <c r="P5" s="849" t="s">
        <v>1102</v>
      </c>
      <c r="Q5" s="849" t="s">
        <v>1103</v>
      </c>
      <c r="R5" s="849" t="s">
        <v>1104</v>
      </c>
      <c r="S5" s="849" t="s">
        <v>1105</v>
      </c>
      <c r="T5" s="849" t="s">
        <v>1106</v>
      </c>
      <c r="V5" s="1206"/>
      <c r="W5" s="1194"/>
      <c r="X5" s="849" t="s">
        <v>1100</v>
      </c>
      <c r="Y5" s="849" t="s">
        <v>1101</v>
      </c>
      <c r="Z5" s="849" t="s">
        <v>1102</v>
      </c>
      <c r="AA5" s="849" t="s">
        <v>1103</v>
      </c>
      <c r="AB5" s="849" t="s">
        <v>1104</v>
      </c>
      <c r="AC5" s="849" t="s">
        <v>1105</v>
      </c>
      <c r="AD5" s="849" t="s">
        <v>1106</v>
      </c>
    </row>
    <row r="6" spans="1:30" s="814" customFormat="1" ht="15.9" customHeight="1">
      <c r="B6" s="851">
        <v>43987</v>
      </c>
      <c r="C6" s="852" t="str">
        <f>TEXT(B6,"aaa")</f>
        <v>金</v>
      </c>
      <c r="D6" s="853"/>
      <c r="E6" s="817" t="s">
        <v>1107</v>
      </c>
      <c r="F6" s="854" t="s">
        <v>583</v>
      </c>
      <c r="G6" s="854" t="s">
        <v>583</v>
      </c>
      <c r="H6" s="853"/>
      <c r="I6" s="853"/>
      <c r="J6" s="853"/>
      <c r="K6" s="818"/>
      <c r="L6" s="855">
        <v>44017</v>
      </c>
      <c r="M6" s="852" t="str">
        <f t="shared" ref="M6:M36" si="0">TEXT(L6,"aaa")</f>
        <v>日</v>
      </c>
      <c r="N6" s="819"/>
      <c r="O6" s="819"/>
      <c r="P6" s="819"/>
      <c r="Q6" s="819"/>
      <c r="R6" s="819"/>
      <c r="S6" s="819"/>
      <c r="T6" s="819"/>
      <c r="V6" s="855">
        <v>44048</v>
      </c>
      <c r="W6" s="852" t="str">
        <f t="shared" ref="W6:W36" si="1">TEXT(V6,"aaa")</f>
        <v>水</v>
      </c>
      <c r="X6" s="856" t="s">
        <v>1108</v>
      </c>
      <c r="Y6" s="857" t="s">
        <v>1108</v>
      </c>
      <c r="Z6" s="857" t="s">
        <v>1108</v>
      </c>
      <c r="AA6" s="858" t="s">
        <v>1109</v>
      </c>
      <c r="AB6" s="858" t="s">
        <v>1109</v>
      </c>
      <c r="AC6" s="820" t="s">
        <v>1109</v>
      </c>
      <c r="AD6" s="859"/>
    </row>
    <row r="7" spans="1:30" s="814" customFormat="1" ht="15.9" customHeight="1">
      <c r="B7" s="851">
        <v>43988</v>
      </c>
      <c r="C7" s="860" t="str">
        <f t="shared" ref="C7:C35" si="2">TEXT(B7,"aaa")</f>
        <v>土</v>
      </c>
      <c r="D7" s="824"/>
      <c r="E7" s="824"/>
      <c r="F7" s="824"/>
      <c r="G7" s="824"/>
      <c r="H7" s="824"/>
      <c r="I7" s="824"/>
      <c r="J7" s="824"/>
      <c r="K7" s="818"/>
      <c r="L7" s="855">
        <v>44018</v>
      </c>
      <c r="M7" s="860" t="str">
        <f t="shared" si="0"/>
        <v>月</v>
      </c>
      <c r="N7" s="823" t="s">
        <v>1110</v>
      </c>
      <c r="O7" s="823" t="s">
        <v>1110</v>
      </c>
      <c r="P7" s="823" t="s">
        <v>1110</v>
      </c>
      <c r="Q7" s="823" t="s">
        <v>1111</v>
      </c>
      <c r="R7" s="823" t="s">
        <v>1111</v>
      </c>
      <c r="S7" s="823" t="s">
        <v>1111</v>
      </c>
      <c r="T7" s="861"/>
      <c r="V7" s="855">
        <v>44049</v>
      </c>
      <c r="W7" s="860" t="str">
        <f t="shared" si="1"/>
        <v>木</v>
      </c>
      <c r="X7" s="858" t="s">
        <v>1109</v>
      </c>
      <c r="Y7" s="858" t="s">
        <v>1109</v>
      </c>
      <c r="Z7" s="858" t="s">
        <v>1109</v>
      </c>
      <c r="AA7" s="862"/>
      <c r="AB7" s="862"/>
      <c r="AC7" s="862"/>
      <c r="AD7" s="862"/>
    </row>
    <row r="8" spans="1:30" s="814" customFormat="1" ht="15.9" customHeight="1">
      <c r="B8" s="851">
        <v>43989</v>
      </c>
      <c r="C8" s="860" t="str">
        <f t="shared" si="2"/>
        <v>日</v>
      </c>
      <c r="D8" s="824"/>
      <c r="E8" s="824"/>
      <c r="F8" s="824"/>
      <c r="G8" s="824"/>
      <c r="H8" s="824"/>
      <c r="I8" s="824"/>
      <c r="J8" s="824"/>
      <c r="K8" s="818"/>
      <c r="L8" s="855">
        <v>44019</v>
      </c>
      <c r="M8" s="860" t="str">
        <f t="shared" si="0"/>
        <v>火</v>
      </c>
      <c r="N8" s="823" t="s">
        <v>1108</v>
      </c>
      <c r="O8" s="823" t="s">
        <v>1108</v>
      </c>
      <c r="P8" s="823" t="s">
        <v>1108</v>
      </c>
      <c r="Q8" s="823" t="s">
        <v>1112</v>
      </c>
      <c r="R8" s="823" t="s">
        <v>1112</v>
      </c>
      <c r="S8" s="823" t="s">
        <v>1112</v>
      </c>
      <c r="T8" s="861"/>
      <c r="V8" s="855">
        <v>44050</v>
      </c>
      <c r="W8" s="860" t="str">
        <f t="shared" si="1"/>
        <v>金</v>
      </c>
      <c r="X8" s="825" t="s">
        <v>1109</v>
      </c>
      <c r="Y8" s="825" t="s">
        <v>1109</v>
      </c>
      <c r="Z8" s="825" t="s">
        <v>1109</v>
      </c>
      <c r="AA8" s="825" t="s">
        <v>1109</v>
      </c>
      <c r="AB8" s="825" t="s">
        <v>1109</v>
      </c>
      <c r="AC8" s="825" t="s">
        <v>1109</v>
      </c>
      <c r="AD8" s="861"/>
    </row>
    <row r="9" spans="1:30" s="814" customFormat="1" ht="15.9" customHeight="1">
      <c r="B9" s="851">
        <v>43990</v>
      </c>
      <c r="C9" s="860" t="str">
        <f t="shared" si="2"/>
        <v>月</v>
      </c>
      <c r="D9" s="823" t="s">
        <v>1113</v>
      </c>
      <c r="E9" s="823" t="s">
        <v>1113</v>
      </c>
      <c r="F9" s="823" t="s">
        <v>1113</v>
      </c>
      <c r="G9" s="823" t="s">
        <v>1114</v>
      </c>
      <c r="H9" s="823" t="s">
        <v>1114</v>
      </c>
      <c r="I9" s="823" t="s">
        <v>1114</v>
      </c>
      <c r="J9" s="861"/>
      <c r="K9" s="818"/>
      <c r="L9" s="855">
        <v>44020</v>
      </c>
      <c r="M9" s="860" t="str">
        <f t="shared" si="0"/>
        <v>水</v>
      </c>
      <c r="N9" s="823" t="s">
        <v>1112</v>
      </c>
      <c r="O9" s="823" t="s">
        <v>1112</v>
      </c>
      <c r="P9" s="823" t="s">
        <v>1112</v>
      </c>
      <c r="Q9" s="823" t="s">
        <v>1112</v>
      </c>
      <c r="R9" s="823" t="s">
        <v>1112</v>
      </c>
      <c r="S9" s="823" t="s">
        <v>1112</v>
      </c>
      <c r="T9" s="861"/>
      <c r="V9" s="855">
        <v>44051</v>
      </c>
      <c r="W9" s="860" t="str">
        <f t="shared" si="1"/>
        <v>土</v>
      </c>
      <c r="X9" s="824"/>
      <c r="Y9" s="824"/>
      <c r="Z9" s="824"/>
      <c r="AA9" s="824"/>
      <c r="AB9" s="824"/>
      <c r="AC9" s="824"/>
      <c r="AD9" s="824"/>
    </row>
    <row r="10" spans="1:30" s="814" customFormat="1" ht="15.9" customHeight="1">
      <c r="B10" s="851">
        <v>43991</v>
      </c>
      <c r="C10" s="860" t="str">
        <f t="shared" si="2"/>
        <v>火</v>
      </c>
      <c r="D10" s="823" t="s">
        <v>1108</v>
      </c>
      <c r="E10" s="823" t="s">
        <v>1108</v>
      </c>
      <c r="F10" s="823" t="s">
        <v>1108</v>
      </c>
      <c r="G10" s="823" t="s">
        <v>1114</v>
      </c>
      <c r="H10" s="823" t="s">
        <v>1114</v>
      </c>
      <c r="I10" s="823" t="s">
        <v>1114</v>
      </c>
      <c r="J10" s="862"/>
      <c r="K10" s="818"/>
      <c r="L10" s="855">
        <v>44021</v>
      </c>
      <c r="M10" s="860" t="str">
        <f t="shared" si="0"/>
        <v>木</v>
      </c>
      <c r="N10" s="823" t="s">
        <v>1112</v>
      </c>
      <c r="O10" s="823" t="s">
        <v>1112</v>
      </c>
      <c r="P10" s="823" t="s">
        <v>1112</v>
      </c>
      <c r="Q10" s="861"/>
      <c r="R10" s="861"/>
      <c r="S10" s="861"/>
      <c r="T10" s="861"/>
      <c r="V10" s="855">
        <v>44052</v>
      </c>
      <c r="W10" s="860" t="str">
        <f t="shared" si="1"/>
        <v>日</v>
      </c>
      <c r="X10" s="824"/>
      <c r="Y10" s="824"/>
      <c r="Z10" s="824"/>
      <c r="AA10" s="824"/>
      <c r="AB10" s="824"/>
      <c r="AC10" s="824"/>
      <c r="AD10" s="824"/>
    </row>
    <row r="11" spans="1:30" s="814" customFormat="1" ht="15.9" customHeight="1">
      <c r="B11" s="851">
        <v>43992</v>
      </c>
      <c r="C11" s="860" t="str">
        <f t="shared" si="2"/>
        <v>水</v>
      </c>
      <c r="D11" s="823" t="s">
        <v>1113</v>
      </c>
      <c r="E11" s="823" t="s">
        <v>1113</v>
      </c>
      <c r="F11" s="823" t="s">
        <v>1113</v>
      </c>
      <c r="G11" s="823" t="s">
        <v>1114</v>
      </c>
      <c r="H11" s="823" t="s">
        <v>1114</v>
      </c>
      <c r="I11" s="823" t="s">
        <v>1114</v>
      </c>
      <c r="J11" s="861"/>
      <c r="K11" s="818"/>
      <c r="L11" s="855">
        <v>44022</v>
      </c>
      <c r="M11" s="860" t="str">
        <f t="shared" si="0"/>
        <v>金</v>
      </c>
      <c r="N11" s="823" t="s">
        <v>1112</v>
      </c>
      <c r="O11" s="823" t="s">
        <v>1112</v>
      </c>
      <c r="P11" s="823" t="s">
        <v>1112</v>
      </c>
      <c r="Q11" s="823" t="s">
        <v>1112</v>
      </c>
      <c r="R11" s="823" t="s">
        <v>1112</v>
      </c>
      <c r="S11" s="823" t="s">
        <v>1112</v>
      </c>
      <c r="T11" s="861"/>
      <c r="V11" s="855">
        <v>44053</v>
      </c>
      <c r="W11" s="860" t="str">
        <f t="shared" si="1"/>
        <v>月</v>
      </c>
      <c r="X11" s="824"/>
      <c r="Y11" s="824"/>
      <c r="Z11" s="824"/>
      <c r="AA11" s="824"/>
      <c r="AB11" s="824"/>
      <c r="AC11" s="824"/>
      <c r="AD11" s="824"/>
    </row>
    <row r="12" spans="1:30" s="814" customFormat="1" ht="15.9" customHeight="1">
      <c r="B12" s="851">
        <v>43993</v>
      </c>
      <c r="C12" s="860" t="str">
        <f t="shared" si="2"/>
        <v>木</v>
      </c>
      <c r="D12" s="823" t="s">
        <v>1113</v>
      </c>
      <c r="E12" s="823" t="s">
        <v>1113</v>
      </c>
      <c r="F12" s="823" t="s">
        <v>1113</v>
      </c>
      <c r="G12" s="823" t="s">
        <v>1114</v>
      </c>
      <c r="H12" s="823" t="s">
        <v>1114</v>
      </c>
      <c r="I12" s="823" t="s">
        <v>1114</v>
      </c>
      <c r="J12" s="861"/>
      <c r="K12" s="818"/>
      <c r="L12" s="855">
        <v>44023</v>
      </c>
      <c r="M12" s="860" t="str">
        <f t="shared" si="0"/>
        <v>土</v>
      </c>
      <c r="N12" s="824"/>
      <c r="O12" s="824"/>
      <c r="P12" s="824"/>
      <c r="Q12" s="824"/>
      <c r="R12" s="824"/>
      <c r="S12" s="824"/>
      <c r="T12" s="824"/>
      <c r="V12" s="855">
        <v>44054</v>
      </c>
      <c r="W12" s="860" t="str">
        <f t="shared" si="1"/>
        <v>火</v>
      </c>
      <c r="X12" s="823" t="s">
        <v>1108</v>
      </c>
      <c r="Y12" s="825" t="s">
        <v>1108</v>
      </c>
      <c r="Z12" s="825" t="s">
        <v>1108</v>
      </c>
      <c r="AA12" s="825" t="s">
        <v>1115</v>
      </c>
      <c r="AB12" s="825" t="s">
        <v>1115</v>
      </c>
      <c r="AC12" s="825" t="s">
        <v>1115</v>
      </c>
      <c r="AD12" s="862"/>
    </row>
    <row r="13" spans="1:30" s="814" customFormat="1" ht="15.9" customHeight="1">
      <c r="B13" s="851">
        <v>43994</v>
      </c>
      <c r="C13" s="860" t="str">
        <f t="shared" si="2"/>
        <v>金</v>
      </c>
      <c r="D13" s="823" t="s">
        <v>1113</v>
      </c>
      <c r="E13" s="823" t="s">
        <v>1113</v>
      </c>
      <c r="F13" s="823" t="s">
        <v>1113</v>
      </c>
      <c r="G13" s="823" t="s">
        <v>1114</v>
      </c>
      <c r="H13" s="823" t="s">
        <v>1114</v>
      </c>
      <c r="I13" s="823" t="s">
        <v>1114</v>
      </c>
      <c r="J13" s="861"/>
      <c r="K13" s="818"/>
      <c r="L13" s="855">
        <v>44024</v>
      </c>
      <c r="M13" s="860" t="str">
        <f t="shared" si="0"/>
        <v>日</v>
      </c>
      <c r="N13" s="824"/>
      <c r="O13" s="824"/>
      <c r="P13" s="824"/>
      <c r="Q13" s="824"/>
      <c r="R13" s="824"/>
      <c r="S13" s="824"/>
      <c r="T13" s="824"/>
      <c r="V13" s="855">
        <v>44055</v>
      </c>
      <c r="W13" s="860" t="str">
        <f t="shared" si="1"/>
        <v>水</v>
      </c>
      <c r="X13" s="825" t="s">
        <v>1115</v>
      </c>
      <c r="Y13" s="825" t="s">
        <v>1109</v>
      </c>
      <c r="Z13" s="825" t="s">
        <v>1109</v>
      </c>
      <c r="AA13" s="825" t="s">
        <v>1109</v>
      </c>
      <c r="AB13" s="825" t="s">
        <v>1109</v>
      </c>
      <c r="AC13" s="825" t="s">
        <v>1109</v>
      </c>
      <c r="AD13" s="861"/>
    </row>
    <row r="14" spans="1:30" s="814" customFormat="1" ht="15.9" customHeight="1">
      <c r="B14" s="851">
        <v>43995</v>
      </c>
      <c r="C14" s="860" t="str">
        <f t="shared" si="2"/>
        <v>土</v>
      </c>
      <c r="D14" s="824"/>
      <c r="E14" s="824"/>
      <c r="F14" s="824"/>
      <c r="G14" s="824"/>
      <c r="H14" s="824"/>
      <c r="I14" s="824"/>
      <c r="J14" s="824"/>
      <c r="K14" s="818"/>
      <c r="L14" s="855">
        <v>44025</v>
      </c>
      <c r="M14" s="860" t="str">
        <f t="shared" si="0"/>
        <v>月</v>
      </c>
      <c r="N14" s="823" t="s">
        <v>1112</v>
      </c>
      <c r="O14" s="823" t="s">
        <v>1112</v>
      </c>
      <c r="P14" s="823" t="s">
        <v>1112</v>
      </c>
      <c r="Q14" s="823" t="s">
        <v>1112</v>
      </c>
      <c r="R14" s="823" t="s">
        <v>1112</v>
      </c>
      <c r="S14" s="823" t="s">
        <v>1112</v>
      </c>
      <c r="T14" s="861"/>
      <c r="V14" s="855">
        <v>44056</v>
      </c>
      <c r="W14" s="860" t="str">
        <f t="shared" si="1"/>
        <v>木</v>
      </c>
      <c r="X14" s="824" t="s">
        <v>1116</v>
      </c>
      <c r="Y14" s="824"/>
      <c r="Z14" s="824"/>
      <c r="AA14" s="824"/>
      <c r="AB14" s="824"/>
      <c r="AC14" s="824"/>
      <c r="AD14" s="824"/>
    </row>
    <row r="15" spans="1:30" s="814" customFormat="1" ht="15.9" customHeight="1">
      <c r="B15" s="851">
        <v>43996</v>
      </c>
      <c r="C15" s="860" t="str">
        <f t="shared" si="2"/>
        <v>日</v>
      </c>
      <c r="D15" s="824"/>
      <c r="E15" s="824"/>
      <c r="F15" s="824"/>
      <c r="G15" s="824"/>
      <c r="H15" s="824"/>
      <c r="I15" s="824"/>
      <c r="J15" s="824"/>
      <c r="K15" s="818"/>
      <c r="L15" s="855">
        <v>44026</v>
      </c>
      <c r="M15" s="860" t="str">
        <f t="shared" si="0"/>
        <v>火</v>
      </c>
      <c r="N15" s="823" t="s">
        <v>1109</v>
      </c>
      <c r="O15" s="823" t="s">
        <v>1109</v>
      </c>
      <c r="P15" s="823" t="s">
        <v>1109</v>
      </c>
      <c r="Q15" s="823" t="s">
        <v>1109</v>
      </c>
      <c r="R15" s="823" t="s">
        <v>1109</v>
      </c>
      <c r="S15" s="823" t="s">
        <v>1109</v>
      </c>
      <c r="T15" s="862"/>
      <c r="V15" s="855">
        <v>44057</v>
      </c>
      <c r="W15" s="860" t="str">
        <f t="shared" si="1"/>
        <v>金</v>
      </c>
      <c r="X15" s="824" t="s">
        <v>1116</v>
      </c>
      <c r="Y15" s="824"/>
      <c r="Z15" s="824"/>
      <c r="AA15" s="824"/>
      <c r="AB15" s="824"/>
      <c r="AC15" s="824"/>
      <c r="AD15" s="824"/>
    </row>
    <row r="16" spans="1:30" s="814" customFormat="1" ht="15.9" customHeight="1">
      <c r="B16" s="851">
        <v>43997</v>
      </c>
      <c r="C16" s="860" t="str">
        <f t="shared" si="2"/>
        <v>月</v>
      </c>
      <c r="D16" s="823" t="s">
        <v>1113</v>
      </c>
      <c r="E16" s="823" t="s">
        <v>1113</v>
      </c>
      <c r="F16" s="823" t="s">
        <v>1113</v>
      </c>
      <c r="G16" s="823" t="s">
        <v>1114</v>
      </c>
      <c r="H16" s="823" t="s">
        <v>1114</v>
      </c>
      <c r="I16" s="823" t="s">
        <v>1114</v>
      </c>
      <c r="J16" s="861"/>
      <c r="K16" s="818"/>
      <c r="L16" s="855">
        <v>44027</v>
      </c>
      <c r="M16" s="860" t="str">
        <f t="shared" si="0"/>
        <v>水</v>
      </c>
      <c r="N16" s="823" t="s">
        <v>1109</v>
      </c>
      <c r="O16" s="823" t="s">
        <v>1109</v>
      </c>
      <c r="P16" s="823" t="s">
        <v>1109</v>
      </c>
      <c r="Q16" s="823" t="s">
        <v>1109</v>
      </c>
      <c r="R16" s="823" t="s">
        <v>1109</v>
      </c>
      <c r="S16" s="823" t="s">
        <v>1109</v>
      </c>
      <c r="T16" s="861"/>
      <c r="V16" s="855">
        <v>44058</v>
      </c>
      <c r="W16" s="860" t="str">
        <f t="shared" si="1"/>
        <v>土</v>
      </c>
      <c r="X16" s="824" t="s">
        <v>1116</v>
      </c>
      <c r="Y16" s="824"/>
      <c r="Z16" s="824"/>
      <c r="AA16" s="824"/>
      <c r="AB16" s="824"/>
      <c r="AC16" s="824"/>
      <c r="AD16" s="824"/>
    </row>
    <row r="17" spans="2:30" s="814" customFormat="1" ht="15.9" customHeight="1">
      <c r="B17" s="851">
        <v>43998</v>
      </c>
      <c r="C17" s="860" t="str">
        <f t="shared" si="2"/>
        <v>火</v>
      </c>
      <c r="D17" s="823" t="s">
        <v>1108</v>
      </c>
      <c r="E17" s="823" t="s">
        <v>1108</v>
      </c>
      <c r="F17" s="823" t="s">
        <v>1108</v>
      </c>
      <c r="G17" s="823" t="s">
        <v>1114</v>
      </c>
      <c r="H17" s="823" t="s">
        <v>1114</v>
      </c>
      <c r="I17" s="823" t="s">
        <v>1114</v>
      </c>
      <c r="J17" s="862"/>
      <c r="K17" s="818"/>
      <c r="L17" s="855">
        <v>44028</v>
      </c>
      <c r="M17" s="860" t="str">
        <f t="shared" si="0"/>
        <v>木</v>
      </c>
      <c r="N17" s="823" t="s">
        <v>1109</v>
      </c>
      <c r="O17" s="823" t="s">
        <v>1109</v>
      </c>
      <c r="P17" s="823" t="s">
        <v>1109</v>
      </c>
      <c r="Q17" s="823" t="s">
        <v>1109</v>
      </c>
      <c r="R17" s="823" t="s">
        <v>1109</v>
      </c>
      <c r="S17" s="823" t="s">
        <v>1109</v>
      </c>
      <c r="T17" s="861"/>
      <c r="V17" s="855">
        <v>44059</v>
      </c>
      <c r="W17" s="860" t="str">
        <f t="shared" si="1"/>
        <v>日</v>
      </c>
      <c r="X17" s="824"/>
      <c r="Y17" s="824"/>
      <c r="Z17" s="824"/>
      <c r="AA17" s="824"/>
      <c r="AB17" s="824"/>
      <c r="AC17" s="824"/>
      <c r="AD17" s="824"/>
    </row>
    <row r="18" spans="2:30" s="814" customFormat="1" ht="15.9" customHeight="1">
      <c r="B18" s="851">
        <v>43999</v>
      </c>
      <c r="C18" s="860" t="str">
        <f t="shared" si="2"/>
        <v>水</v>
      </c>
      <c r="D18" s="823" t="s">
        <v>1114</v>
      </c>
      <c r="E18" s="823" t="s">
        <v>1114</v>
      </c>
      <c r="F18" s="823" t="s">
        <v>1114</v>
      </c>
      <c r="G18" s="823" t="s">
        <v>1114</v>
      </c>
      <c r="H18" s="823" t="s">
        <v>1114</v>
      </c>
      <c r="I18" s="823" t="s">
        <v>1114</v>
      </c>
      <c r="J18" s="861"/>
      <c r="K18" s="818"/>
      <c r="L18" s="855">
        <v>44029</v>
      </c>
      <c r="M18" s="860" t="str">
        <f t="shared" si="0"/>
        <v>金</v>
      </c>
      <c r="N18" s="823" t="s">
        <v>1109</v>
      </c>
      <c r="O18" s="823" t="s">
        <v>1109</v>
      </c>
      <c r="P18" s="823" t="s">
        <v>1109</v>
      </c>
      <c r="Q18" s="823" t="s">
        <v>1109</v>
      </c>
      <c r="R18" s="823" t="s">
        <v>1109</v>
      </c>
      <c r="S18" s="823" t="s">
        <v>1109</v>
      </c>
      <c r="T18" s="861"/>
      <c r="V18" s="855">
        <v>44060</v>
      </c>
      <c r="W18" s="860" t="str">
        <f t="shared" si="1"/>
        <v>月</v>
      </c>
      <c r="X18" s="825" t="s">
        <v>1115</v>
      </c>
      <c r="Y18" s="825" t="s">
        <v>1115</v>
      </c>
      <c r="Z18" s="825" t="s">
        <v>1115</v>
      </c>
      <c r="AA18" s="825" t="s">
        <v>1115</v>
      </c>
      <c r="AB18" s="825" t="s">
        <v>1115</v>
      </c>
      <c r="AC18" s="825" t="s">
        <v>1115</v>
      </c>
      <c r="AD18" s="862"/>
    </row>
    <row r="19" spans="2:30" s="814" customFormat="1" ht="15.9" customHeight="1">
      <c r="B19" s="851">
        <v>44000</v>
      </c>
      <c r="C19" s="860" t="str">
        <f t="shared" si="2"/>
        <v>木</v>
      </c>
      <c r="D19" s="823" t="s">
        <v>1114</v>
      </c>
      <c r="E19" s="823" t="s">
        <v>1114</v>
      </c>
      <c r="F19" s="823" t="s">
        <v>1114</v>
      </c>
      <c r="G19" s="823" t="s">
        <v>1114</v>
      </c>
      <c r="H19" s="823" t="s">
        <v>1114</v>
      </c>
      <c r="I19" s="823" t="s">
        <v>1114</v>
      </c>
      <c r="J19" s="861"/>
      <c r="K19" s="818"/>
      <c r="L19" s="855">
        <v>44030</v>
      </c>
      <c r="M19" s="860" t="str">
        <f t="shared" si="0"/>
        <v>土</v>
      </c>
      <c r="N19" s="824"/>
      <c r="O19" s="824"/>
      <c r="P19" s="824"/>
      <c r="Q19" s="824"/>
      <c r="R19" s="824"/>
      <c r="S19" s="824"/>
      <c r="T19" s="824"/>
      <c r="V19" s="855">
        <v>44061</v>
      </c>
      <c r="W19" s="860" t="str">
        <f t="shared" si="1"/>
        <v>火</v>
      </c>
      <c r="X19" s="825" t="s">
        <v>1115</v>
      </c>
      <c r="Y19" s="825" t="s">
        <v>1115</v>
      </c>
      <c r="Z19" s="825" t="s">
        <v>1115</v>
      </c>
      <c r="AA19" s="825" t="s">
        <v>1115</v>
      </c>
      <c r="AB19" s="825" t="s">
        <v>1115</v>
      </c>
      <c r="AC19" s="825" t="s">
        <v>1115</v>
      </c>
      <c r="AD19" s="862"/>
    </row>
    <row r="20" spans="2:30" s="814" customFormat="1" ht="15.9" customHeight="1">
      <c r="B20" s="851">
        <v>44001</v>
      </c>
      <c r="C20" s="860" t="str">
        <f t="shared" si="2"/>
        <v>金</v>
      </c>
      <c r="D20" s="823" t="s">
        <v>1111</v>
      </c>
      <c r="E20" s="823" t="s">
        <v>1111</v>
      </c>
      <c r="F20" s="823" t="s">
        <v>1111</v>
      </c>
      <c r="G20" s="823" t="s">
        <v>1111</v>
      </c>
      <c r="H20" s="823" t="s">
        <v>1111</v>
      </c>
      <c r="I20" s="823" t="s">
        <v>1111</v>
      </c>
      <c r="J20" s="861"/>
      <c r="K20" s="818"/>
      <c r="L20" s="855">
        <v>44031</v>
      </c>
      <c r="M20" s="860" t="str">
        <f t="shared" si="0"/>
        <v>日</v>
      </c>
      <c r="N20" s="824"/>
      <c r="O20" s="824"/>
      <c r="P20" s="824"/>
      <c r="Q20" s="824"/>
      <c r="R20" s="824"/>
      <c r="S20" s="824"/>
      <c r="T20" s="824"/>
      <c r="V20" s="855">
        <v>44062</v>
      </c>
      <c r="W20" s="860" t="str">
        <f t="shared" si="1"/>
        <v>水</v>
      </c>
      <c r="X20" s="825" t="s">
        <v>1115</v>
      </c>
      <c r="Y20" s="825" t="s">
        <v>1115</v>
      </c>
      <c r="Z20" s="825" t="s">
        <v>1115</v>
      </c>
      <c r="AA20" s="825" t="s">
        <v>1115</v>
      </c>
      <c r="AB20" s="825" t="s">
        <v>1115</v>
      </c>
      <c r="AC20" s="825" t="s">
        <v>1115</v>
      </c>
      <c r="AD20" s="861"/>
    </row>
    <row r="21" spans="2:30" s="814" customFormat="1" ht="15.9" customHeight="1">
      <c r="B21" s="851">
        <v>44002</v>
      </c>
      <c r="C21" s="860" t="str">
        <f t="shared" si="2"/>
        <v>土</v>
      </c>
      <c r="D21" s="824"/>
      <c r="E21" s="824"/>
      <c r="F21" s="824"/>
      <c r="G21" s="824"/>
      <c r="H21" s="824"/>
      <c r="I21" s="824"/>
      <c r="J21" s="824"/>
      <c r="K21" s="818"/>
      <c r="L21" s="855">
        <v>44032</v>
      </c>
      <c r="M21" s="860" t="str">
        <f t="shared" si="0"/>
        <v>月</v>
      </c>
      <c r="N21" s="823" t="s">
        <v>1109</v>
      </c>
      <c r="O21" s="823" t="s">
        <v>1109</v>
      </c>
      <c r="P21" s="823" t="s">
        <v>1109</v>
      </c>
      <c r="Q21" s="823" t="s">
        <v>1109</v>
      </c>
      <c r="R21" s="823" t="s">
        <v>1109</v>
      </c>
      <c r="S21" s="823" t="s">
        <v>1109</v>
      </c>
      <c r="T21" s="861"/>
      <c r="V21" s="855">
        <v>44063</v>
      </c>
      <c r="W21" s="860" t="str">
        <f t="shared" si="1"/>
        <v>木</v>
      </c>
      <c r="X21" s="825" t="s">
        <v>1115</v>
      </c>
      <c r="Y21" s="825" t="s">
        <v>1115</v>
      </c>
      <c r="Z21" s="825" t="s">
        <v>1115</v>
      </c>
      <c r="AA21" s="825" t="s">
        <v>1115</v>
      </c>
      <c r="AB21" s="825" t="s">
        <v>1115</v>
      </c>
      <c r="AC21" s="825" t="s">
        <v>1115</v>
      </c>
      <c r="AD21" s="861"/>
    </row>
    <row r="22" spans="2:30" s="814" customFormat="1" ht="15.9" customHeight="1">
      <c r="B22" s="851">
        <v>44003</v>
      </c>
      <c r="C22" s="860" t="str">
        <f t="shared" si="2"/>
        <v>日</v>
      </c>
      <c r="D22" s="824"/>
      <c r="E22" s="824"/>
      <c r="F22" s="824"/>
      <c r="G22" s="824"/>
      <c r="H22" s="824"/>
      <c r="I22" s="824"/>
      <c r="J22" s="824"/>
      <c r="K22" s="818"/>
      <c r="L22" s="855">
        <v>44033</v>
      </c>
      <c r="M22" s="860" t="str">
        <f t="shared" si="0"/>
        <v>火</v>
      </c>
      <c r="N22" s="823" t="s">
        <v>1109</v>
      </c>
      <c r="O22" s="823" t="s">
        <v>1109</v>
      </c>
      <c r="P22" s="823" t="s">
        <v>1109</v>
      </c>
      <c r="Q22" s="823" t="s">
        <v>1109</v>
      </c>
      <c r="R22" s="823" t="s">
        <v>1109</v>
      </c>
      <c r="S22" s="823" t="s">
        <v>1109</v>
      </c>
      <c r="T22" s="861"/>
      <c r="V22" s="855">
        <v>44064</v>
      </c>
      <c r="W22" s="860" t="str">
        <f t="shared" si="1"/>
        <v>金</v>
      </c>
      <c r="X22" s="825" t="s">
        <v>1115</v>
      </c>
      <c r="Y22" s="825" t="s">
        <v>1115</v>
      </c>
      <c r="Z22" s="825" t="s">
        <v>1115</v>
      </c>
      <c r="AA22" s="825" t="s">
        <v>1115</v>
      </c>
      <c r="AB22" s="825" t="s">
        <v>1115</v>
      </c>
      <c r="AC22" s="825" t="s">
        <v>1115</v>
      </c>
      <c r="AD22" s="861"/>
    </row>
    <row r="23" spans="2:30" s="814" customFormat="1" ht="15.9" customHeight="1">
      <c r="B23" s="851">
        <v>44004</v>
      </c>
      <c r="C23" s="860" t="str">
        <f t="shared" si="2"/>
        <v>月</v>
      </c>
      <c r="D23" s="823" t="s">
        <v>1110</v>
      </c>
      <c r="E23" s="823" t="s">
        <v>1110</v>
      </c>
      <c r="F23" s="823" t="s">
        <v>1110</v>
      </c>
      <c r="G23" s="823" t="s">
        <v>1111</v>
      </c>
      <c r="H23" s="823" t="s">
        <v>1111</v>
      </c>
      <c r="I23" s="823" t="s">
        <v>1111</v>
      </c>
      <c r="J23" s="861"/>
      <c r="K23" s="818"/>
      <c r="L23" s="855">
        <v>44034</v>
      </c>
      <c r="M23" s="860" t="str">
        <f t="shared" si="0"/>
        <v>水</v>
      </c>
      <c r="N23" s="823" t="s">
        <v>1109</v>
      </c>
      <c r="O23" s="823" t="s">
        <v>1109</v>
      </c>
      <c r="P23" s="823" t="s">
        <v>1109</v>
      </c>
      <c r="Q23" s="823" t="s">
        <v>1109</v>
      </c>
      <c r="R23" s="823" t="s">
        <v>1109</v>
      </c>
      <c r="S23" s="823" t="s">
        <v>1109</v>
      </c>
      <c r="T23" s="862"/>
      <c r="V23" s="855">
        <v>44065</v>
      </c>
      <c r="W23" s="860" t="str">
        <f t="shared" si="1"/>
        <v>土</v>
      </c>
      <c r="X23" s="824"/>
      <c r="Y23" s="824"/>
      <c r="Z23" s="824"/>
      <c r="AA23" s="824"/>
      <c r="AB23" s="824"/>
      <c r="AC23" s="824"/>
      <c r="AD23" s="824"/>
    </row>
    <row r="24" spans="2:30" s="814" customFormat="1" ht="15.9" customHeight="1">
      <c r="B24" s="851">
        <v>44005</v>
      </c>
      <c r="C24" s="860" t="str">
        <f t="shared" si="2"/>
        <v>火</v>
      </c>
      <c r="D24" s="823" t="s">
        <v>1108</v>
      </c>
      <c r="E24" s="823" t="s">
        <v>1108</v>
      </c>
      <c r="F24" s="823" t="s">
        <v>1108</v>
      </c>
      <c r="G24" s="823" t="s">
        <v>1111</v>
      </c>
      <c r="H24" s="823" t="s">
        <v>1111</v>
      </c>
      <c r="I24" s="823" t="s">
        <v>1111</v>
      </c>
      <c r="J24" s="862"/>
      <c r="K24" s="818"/>
      <c r="L24" s="855">
        <v>44035</v>
      </c>
      <c r="M24" s="860" t="str">
        <f t="shared" si="0"/>
        <v>木</v>
      </c>
      <c r="N24" s="824"/>
      <c r="O24" s="824"/>
      <c r="P24" s="824"/>
      <c r="Q24" s="824"/>
      <c r="R24" s="824"/>
      <c r="S24" s="824"/>
      <c r="T24" s="824"/>
      <c r="V24" s="855">
        <v>44066</v>
      </c>
      <c r="W24" s="860" t="str">
        <f t="shared" si="1"/>
        <v>日</v>
      </c>
      <c r="X24" s="824"/>
      <c r="Y24" s="824"/>
      <c r="Z24" s="824"/>
      <c r="AA24" s="824"/>
      <c r="AB24" s="824"/>
      <c r="AC24" s="824"/>
      <c r="AD24" s="824"/>
    </row>
    <row r="25" spans="2:30" s="814" customFormat="1" ht="15.9" customHeight="1">
      <c r="B25" s="851">
        <v>44006</v>
      </c>
      <c r="C25" s="860" t="str">
        <f t="shared" si="2"/>
        <v>水</v>
      </c>
      <c r="D25" s="823" t="s">
        <v>1111</v>
      </c>
      <c r="E25" s="823" t="s">
        <v>1111</v>
      </c>
      <c r="F25" s="823" t="s">
        <v>1111</v>
      </c>
      <c r="G25" s="823" t="s">
        <v>1111</v>
      </c>
      <c r="H25" s="823" t="s">
        <v>1111</v>
      </c>
      <c r="I25" s="823" t="s">
        <v>1111</v>
      </c>
      <c r="J25" s="861"/>
      <c r="K25" s="818"/>
      <c r="L25" s="855">
        <v>44036</v>
      </c>
      <c r="M25" s="860" t="str">
        <f t="shared" si="0"/>
        <v>金</v>
      </c>
      <c r="N25" s="824"/>
      <c r="O25" s="824"/>
      <c r="P25" s="824"/>
      <c r="Q25" s="824"/>
      <c r="R25" s="824"/>
      <c r="S25" s="824"/>
      <c r="T25" s="824"/>
      <c r="V25" s="855">
        <v>44067</v>
      </c>
      <c r="W25" s="860" t="str">
        <f t="shared" si="1"/>
        <v>月</v>
      </c>
      <c r="X25" s="825" t="s">
        <v>1110</v>
      </c>
      <c r="Y25" s="825" t="s">
        <v>1110</v>
      </c>
      <c r="Z25" s="825" t="s">
        <v>1110</v>
      </c>
      <c r="AA25" s="825" t="s">
        <v>1117</v>
      </c>
      <c r="AB25" s="825" t="s">
        <v>1117</v>
      </c>
      <c r="AC25" s="825" t="s">
        <v>1117</v>
      </c>
      <c r="AD25" s="861"/>
    </row>
    <row r="26" spans="2:30" s="814" customFormat="1" ht="15.9" customHeight="1">
      <c r="B26" s="851">
        <v>44007</v>
      </c>
      <c r="C26" s="860" t="str">
        <f t="shared" si="2"/>
        <v>木</v>
      </c>
      <c r="D26" s="823" t="s">
        <v>1111</v>
      </c>
      <c r="E26" s="823" t="s">
        <v>1111</v>
      </c>
      <c r="F26" s="823" t="s">
        <v>1111</v>
      </c>
      <c r="G26" s="823" t="s">
        <v>1111</v>
      </c>
      <c r="H26" s="823" t="s">
        <v>1111</v>
      </c>
      <c r="I26" s="823" t="s">
        <v>1111</v>
      </c>
      <c r="J26" s="861"/>
      <c r="K26" s="818"/>
      <c r="L26" s="855">
        <v>44037</v>
      </c>
      <c r="M26" s="860" t="str">
        <f t="shared" si="0"/>
        <v>土</v>
      </c>
      <c r="N26" s="824"/>
      <c r="O26" s="824"/>
      <c r="P26" s="824"/>
      <c r="Q26" s="824"/>
      <c r="R26" s="824"/>
      <c r="S26" s="824"/>
      <c r="T26" s="824"/>
      <c r="V26" s="855">
        <v>44068</v>
      </c>
      <c r="W26" s="860" t="str">
        <f t="shared" si="1"/>
        <v>火</v>
      </c>
      <c r="X26" s="825" t="s">
        <v>1108</v>
      </c>
      <c r="Y26" s="825" t="s">
        <v>1108</v>
      </c>
      <c r="Z26" s="825" t="s">
        <v>1108</v>
      </c>
      <c r="AA26" s="825" t="s">
        <v>1117</v>
      </c>
      <c r="AB26" s="825" t="s">
        <v>1117</v>
      </c>
      <c r="AC26" s="825" t="s">
        <v>1117</v>
      </c>
      <c r="AD26" s="862"/>
    </row>
    <row r="27" spans="2:30" s="814" customFormat="1" ht="15.9" customHeight="1">
      <c r="B27" s="851">
        <v>44008</v>
      </c>
      <c r="C27" s="860" t="str">
        <f t="shared" si="2"/>
        <v>金</v>
      </c>
      <c r="D27" s="823" t="s">
        <v>1111</v>
      </c>
      <c r="E27" s="823" t="s">
        <v>1111</v>
      </c>
      <c r="F27" s="823" t="s">
        <v>1111</v>
      </c>
      <c r="G27" s="823" t="s">
        <v>1111</v>
      </c>
      <c r="H27" s="823" t="s">
        <v>1111</v>
      </c>
      <c r="I27" s="823" t="s">
        <v>1111</v>
      </c>
      <c r="J27" s="861"/>
      <c r="K27" s="818"/>
      <c r="L27" s="855">
        <v>44038</v>
      </c>
      <c r="M27" s="860" t="str">
        <f t="shared" si="0"/>
        <v>日</v>
      </c>
      <c r="N27" s="824"/>
      <c r="O27" s="824"/>
      <c r="P27" s="824"/>
      <c r="Q27" s="824"/>
      <c r="R27" s="824"/>
      <c r="S27" s="824"/>
      <c r="T27" s="824"/>
      <c r="V27" s="855">
        <v>44069</v>
      </c>
      <c r="W27" s="860" t="str">
        <f t="shared" si="1"/>
        <v>水</v>
      </c>
      <c r="X27" s="825" t="s">
        <v>1117</v>
      </c>
      <c r="Y27" s="825" t="s">
        <v>1117</v>
      </c>
      <c r="Z27" s="825" t="s">
        <v>1117</v>
      </c>
      <c r="AA27" s="825" t="s">
        <v>1117</v>
      </c>
      <c r="AB27" s="825" t="s">
        <v>1117</v>
      </c>
      <c r="AC27" s="825" t="s">
        <v>1117</v>
      </c>
      <c r="AD27" s="861"/>
    </row>
    <row r="28" spans="2:30" s="814" customFormat="1" ht="15.9" customHeight="1">
      <c r="B28" s="851">
        <v>44009</v>
      </c>
      <c r="C28" s="860" t="str">
        <f t="shared" si="2"/>
        <v>土</v>
      </c>
      <c r="D28" s="824"/>
      <c r="E28" s="824"/>
      <c r="F28" s="824"/>
      <c r="G28" s="824"/>
      <c r="H28" s="824"/>
      <c r="I28" s="824"/>
      <c r="J28" s="824"/>
      <c r="K28" s="818"/>
      <c r="L28" s="855">
        <v>44039</v>
      </c>
      <c r="M28" s="860" t="str">
        <f t="shared" si="0"/>
        <v>月</v>
      </c>
      <c r="N28" s="823" t="s">
        <v>1109</v>
      </c>
      <c r="O28" s="823" t="s">
        <v>1109</v>
      </c>
      <c r="P28" s="863" t="s">
        <v>1109</v>
      </c>
      <c r="Q28" s="823" t="s">
        <v>1109</v>
      </c>
      <c r="R28" s="823" t="s">
        <v>1109</v>
      </c>
      <c r="S28" s="823" t="s">
        <v>1109</v>
      </c>
      <c r="T28" s="861"/>
      <c r="V28" s="855">
        <v>44070</v>
      </c>
      <c r="W28" s="860" t="str">
        <f t="shared" si="1"/>
        <v>木</v>
      </c>
      <c r="X28" s="825" t="s">
        <v>1117</v>
      </c>
      <c r="Y28" s="825" t="s">
        <v>1117</v>
      </c>
      <c r="Z28" s="825" t="s">
        <v>1117</v>
      </c>
      <c r="AA28" s="825" t="s">
        <v>1117</v>
      </c>
      <c r="AB28" s="825" t="s">
        <v>1117</v>
      </c>
      <c r="AC28" s="825" t="s">
        <v>1117</v>
      </c>
      <c r="AD28" s="861"/>
    </row>
    <row r="29" spans="2:30" s="814" customFormat="1" ht="15.9" customHeight="1">
      <c r="B29" s="851">
        <v>44010</v>
      </c>
      <c r="C29" s="860" t="str">
        <f t="shared" si="2"/>
        <v>日</v>
      </c>
      <c r="D29" s="824"/>
      <c r="E29" s="824"/>
      <c r="F29" s="824"/>
      <c r="G29" s="824"/>
      <c r="H29" s="824"/>
      <c r="I29" s="824"/>
      <c r="J29" s="824"/>
      <c r="K29" s="818"/>
      <c r="L29" s="855">
        <v>44040</v>
      </c>
      <c r="M29" s="860" t="str">
        <f t="shared" si="0"/>
        <v>火</v>
      </c>
      <c r="N29" s="823" t="s">
        <v>1108</v>
      </c>
      <c r="O29" s="823" t="s">
        <v>1108</v>
      </c>
      <c r="P29" s="823" t="s">
        <v>1108</v>
      </c>
      <c r="Q29" s="823" t="s">
        <v>1109</v>
      </c>
      <c r="R29" s="823" t="s">
        <v>1109</v>
      </c>
      <c r="S29" s="823" t="s">
        <v>1109</v>
      </c>
      <c r="T29" s="862"/>
      <c r="V29" s="855">
        <v>44071</v>
      </c>
      <c r="W29" s="860" t="str">
        <f t="shared" si="1"/>
        <v>金</v>
      </c>
      <c r="X29" s="825" t="s">
        <v>1118</v>
      </c>
      <c r="Y29" s="825" t="s">
        <v>1118</v>
      </c>
      <c r="Z29" s="825" t="s">
        <v>1118</v>
      </c>
      <c r="AA29" s="825" t="s">
        <v>1118</v>
      </c>
      <c r="AB29" s="825" t="s">
        <v>1118</v>
      </c>
      <c r="AC29" s="825" t="s">
        <v>1118</v>
      </c>
      <c r="AD29" s="861"/>
    </row>
    <row r="30" spans="2:30" s="814" customFormat="1" ht="15.9" customHeight="1">
      <c r="B30" s="851">
        <v>44011</v>
      </c>
      <c r="C30" s="860" t="str">
        <f t="shared" si="2"/>
        <v>月</v>
      </c>
      <c r="D30" s="823" t="s">
        <v>1111</v>
      </c>
      <c r="E30" s="823" t="s">
        <v>1111</v>
      </c>
      <c r="F30" s="823" t="s">
        <v>1111</v>
      </c>
      <c r="G30" s="823" t="s">
        <v>1111</v>
      </c>
      <c r="H30" s="823" t="s">
        <v>1111</v>
      </c>
      <c r="I30" s="823" t="s">
        <v>1111</v>
      </c>
      <c r="J30" s="861"/>
      <c r="K30" s="818"/>
      <c r="L30" s="855">
        <v>44041</v>
      </c>
      <c r="M30" s="860" t="str">
        <f t="shared" si="0"/>
        <v>水</v>
      </c>
      <c r="N30" s="823" t="s">
        <v>1109</v>
      </c>
      <c r="O30" s="823" t="s">
        <v>1109</v>
      </c>
      <c r="P30" s="823" t="s">
        <v>1109</v>
      </c>
      <c r="Q30" s="823" t="s">
        <v>1109</v>
      </c>
      <c r="R30" s="823" t="s">
        <v>1109</v>
      </c>
      <c r="S30" s="823" t="s">
        <v>1109</v>
      </c>
      <c r="T30" s="861"/>
      <c r="V30" s="855">
        <v>44072</v>
      </c>
      <c r="W30" s="860" t="str">
        <f t="shared" si="1"/>
        <v>土</v>
      </c>
      <c r="X30" s="824"/>
      <c r="Y30" s="824"/>
      <c r="Z30" s="824"/>
      <c r="AA30" s="824"/>
      <c r="AB30" s="824"/>
      <c r="AC30" s="824"/>
      <c r="AD30" s="824"/>
    </row>
    <row r="31" spans="2:30" s="814" customFormat="1" ht="15.9" customHeight="1">
      <c r="B31" s="851">
        <v>44012</v>
      </c>
      <c r="C31" s="860" t="str">
        <f t="shared" si="2"/>
        <v>火</v>
      </c>
      <c r="D31" s="823" t="s">
        <v>1108</v>
      </c>
      <c r="E31" s="823" t="s">
        <v>1108</v>
      </c>
      <c r="F31" s="823" t="s">
        <v>1108</v>
      </c>
      <c r="G31" s="823" t="s">
        <v>1111</v>
      </c>
      <c r="H31" s="823" t="s">
        <v>1111</v>
      </c>
      <c r="I31" s="823" t="s">
        <v>1111</v>
      </c>
      <c r="J31" s="862"/>
      <c r="K31" s="818"/>
      <c r="L31" s="855">
        <v>44042</v>
      </c>
      <c r="M31" s="860" t="str">
        <f t="shared" si="0"/>
        <v>木</v>
      </c>
      <c r="N31" s="823" t="s">
        <v>1109</v>
      </c>
      <c r="O31" s="823" t="s">
        <v>1109</v>
      </c>
      <c r="P31" s="823" t="s">
        <v>1109</v>
      </c>
      <c r="Q31" s="823" t="s">
        <v>1109</v>
      </c>
      <c r="R31" s="823" t="s">
        <v>1109</v>
      </c>
      <c r="S31" s="823" t="s">
        <v>1109</v>
      </c>
      <c r="T31" s="861"/>
      <c r="V31" s="855">
        <v>44073</v>
      </c>
      <c r="W31" s="860" t="str">
        <f t="shared" si="1"/>
        <v>日</v>
      </c>
      <c r="X31" s="824"/>
      <c r="Y31" s="824"/>
      <c r="Z31" s="824"/>
      <c r="AA31" s="824"/>
      <c r="AB31" s="824"/>
      <c r="AC31" s="824"/>
      <c r="AD31" s="824"/>
    </row>
    <row r="32" spans="2:30" s="814" customFormat="1" ht="15.9" customHeight="1">
      <c r="B32" s="851">
        <v>44013</v>
      </c>
      <c r="C32" s="860" t="str">
        <f t="shared" si="2"/>
        <v>水</v>
      </c>
      <c r="D32" s="823" t="s">
        <v>1111</v>
      </c>
      <c r="E32" s="823" t="s">
        <v>1111</v>
      </c>
      <c r="F32" s="823" t="s">
        <v>1111</v>
      </c>
      <c r="G32" s="823" t="s">
        <v>1111</v>
      </c>
      <c r="H32" s="823" t="s">
        <v>1111</v>
      </c>
      <c r="I32" s="823" t="s">
        <v>1111</v>
      </c>
      <c r="J32" s="861"/>
      <c r="K32" s="818"/>
      <c r="L32" s="855">
        <v>44043</v>
      </c>
      <c r="M32" s="860" t="str">
        <f t="shared" si="0"/>
        <v>金</v>
      </c>
      <c r="N32" s="823" t="s">
        <v>1109</v>
      </c>
      <c r="O32" s="823" t="s">
        <v>1109</v>
      </c>
      <c r="P32" s="823" t="s">
        <v>1109</v>
      </c>
      <c r="Q32" s="823" t="s">
        <v>1109</v>
      </c>
      <c r="R32" s="823" t="s">
        <v>1109</v>
      </c>
      <c r="S32" s="823" t="s">
        <v>1109</v>
      </c>
      <c r="T32" s="861"/>
      <c r="V32" s="855">
        <v>44074</v>
      </c>
      <c r="W32" s="860" t="str">
        <f t="shared" si="1"/>
        <v>月</v>
      </c>
      <c r="X32" s="825" t="s">
        <v>1118</v>
      </c>
      <c r="Y32" s="825" t="s">
        <v>1118</v>
      </c>
      <c r="Z32" s="825" t="s">
        <v>1118</v>
      </c>
      <c r="AA32" s="825" t="s">
        <v>1118</v>
      </c>
      <c r="AB32" s="825" t="s">
        <v>1118</v>
      </c>
      <c r="AC32" s="825" t="s">
        <v>1118</v>
      </c>
      <c r="AD32" s="861"/>
    </row>
    <row r="33" spans="2:30" s="814" customFormat="1" ht="15.9" customHeight="1">
      <c r="B33" s="851">
        <v>44014</v>
      </c>
      <c r="C33" s="860" t="str">
        <f t="shared" si="2"/>
        <v>木</v>
      </c>
      <c r="D33" s="823" t="s">
        <v>1111</v>
      </c>
      <c r="E33" s="823" t="s">
        <v>1111</v>
      </c>
      <c r="F33" s="823" t="s">
        <v>1111</v>
      </c>
      <c r="G33" s="823" t="s">
        <v>1111</v>
      </c>
      <c r="H33" s="823" t="s">
        <v>1111</v>
      </c>
      <c r="I33" s="823" t="s">
        <v>1111</v>
      </c>
      <c r="J33" s="861"/>
      <c r="K33" s="818"/>
      <c r="L33" s="855">
        <v>44044</v>
      </c>
      <c r="M33" s="860" t="str">
        <f t="shared" si="0"/>
        <v>土</v>
      </c>
      <c r="N33" s="824"/>
      <c r="O33" s="824"/>
      <c r="P33" s="824"/>
      <c r="Q33" s="824"/>
      <c r="R33" s="824"/>
      <c r="S33" s="824"/>
      <c r="T33" s="824"/>
      <c r="V33" s="855">
        <v>44075</v>
      </c>
      <c r="W33" s="860" t="str">
        <f t="shared" si="1"/>
        <v>火</v>
      </c>
      <c r="X33" s="825" t="s">
        <v>1108</v>
      </c>
      <c r="Y33" s="825" t="s">
        <v>1108</v>
      </c>
      <c r="Z33" s="825" t="s">
        <v>1108</v>
      </c>
      <c r="AA33" s="825" t="s">
        <v>1118</v>
      </c>
      <c r="AB33" s="825" t="s">
        <v>1118</v>
      </c>
      <c r="AC33" s="825" t="s">
        <v>1118</v>
      </c>
      <c r="AD33" s="862"/>
    </row>
    <row r="34" spans="2:30" s="814" customFormat="1" ht="15.9" customHeight="1">
      <c r="B34" s="851">
        <v>44015</v>
      </c>
      <c r="C34" s="860" t="str">
        <f t="shared" si="2"/>
        <v>金</v>
      </c>
      <c r="D34" s="823" t="s">
        <v>1111</v>
      </c>
      <c r="E34" s="823" t="s">
        <v>1111</v>
      </c>
      <c r="F34" s="823" t="s">
        <v>1111</v>
      </c>
      <c r="G34" s="823" t="s">
        <v>1111</v>
      </c>
      <c r="H34" s="823" t="s">
        <v>1111</v>
      </c>
      <c r="I34" s="823" t="s">
        <v>1111</v>
      </c>
      <c r="J34" s="861"/>
      <c r="K34" s="818"/>
      <c r="L34" s="855">
        <v>44045</v>
      </c>
      <c r="M34" s="860" t="str">
        <f t="shared" si="0"/>
        <v>日</v>
      </c>
      <c r="N34" s="824"/>
      <c r="O34" s="824"/>
      <c r="P34" s="824"/>
      <c r="Q34" s="824"/>
      <c r="R34" s="824"/>
      <c r="S34" s="824"/>
      <c r="T34" s="824"/>
      <c r="V34" s="855">
        <v>44076</v>
      </c>
      <c r="W34" s="860" t="str">
        <f t="shared" si="1"/>
        <v>水</v>
      </c>
      <c r="X34" s="825" t="s">
        <v>1110</v>
      </c>
      <c r="Y34" s="825" t="s">
        <v>1110</v>
      </c>
      <c r="Z34" s="825" t="s">
        <v>1110</v>
      </c>
      <c r="AA34" s="825" t="s">
        <v>1118</v>
      </c>
      <c r="AB34" s="825" t="s">
        <v>1118</v>
      </c>
      <c r="AC34" s="825" t="s">
        <v>1118</v>
      </c>
      <c r="AD34" s="861"/>
    </row>
    <row r="35" spans="2:30" s="814" customFormat="1" ht="15.9" customHeight="1">
      <c r="B35" s="851">
        <v>44016</v>
      </c>
      <c r="C35" s="860" t="str">
        <f t="shared" si="2"/>
        <v>土</v>
      </c>
      <c r="D35" s="824"/>
      <c r="E35" s="824"/>
      <c r="F35" s="824"/>
      <c r="G35" s="824"/>
      <c r="H35" s="824"/>
      <c r="I35" s="824"/>
      <c r="J35" s="824"/>
      <c r="K35" s="818"/>
      <c r="L35" s="855">
        <v>44046</v>
      </c>
      <c r="M35" s="860" t="str">
        <f t="shared" si="0"/>
        <v>月</v>
      </c>
      <c r="N35" s="823" t="s">
        <v>1109</v>
      </c>
      <c r="O35" s="823" t="s">
        <v>1109</v>
      </c>
      <c r="P35" s="823" t="s">
        <v>1109</v>
      </c>
      <c r="Q35" s="823" t="s">
        <v>1109</v>
      </c>
      <c r="R35" s="823" t="s">
        <v>1109</v>
      </c>
      <c r="S35" s="823" t="s">
        <v>1109</v>
      </c>
      <c r="T35" s="861"/>
      <c r="V35" s="855">
        <v>44077</v>
      </c>
      <c r="W35" s="860" t="str">
        <f t="shared" si="1"/>
        <v>木</v>
      </c>
      <c r="X35" s="825" t="s">
        <v>1118</v>
      </c>
      <c r="Y35" s="825" t="s">
        <v>1118</v>
      </c>
      <c r="Z35" s="825" t="s">
        <v>1118</v>
      </c>
      <c r="AA35" s="825" t="s">
        <v>1118</v>
      </c>
      <c r="AB35" s="825" t="s">
        <v>1118</v>
      </c>
      <c r="AC35" s="825" t="s">
        <v>1118</v>
      </c>
      <c r="AD35" s="861"/>
    </row>
    <row r="36" spans="2:30" s="814" customFormat="1" ht="15.9" customHeight="1">
      <c r="B36" s="864"/>
      <c r="C36" s="860"/>
      <c r="D36" s="824"/>
      <c r="E36" s="824"/>
      <c r="F36" s="824"/>
      <c r="G36" s="824"/>
      <c r="H36" s="824"/>
      <c r="I36" s="824"/>
      <c r="J36" s="824"/>
      <c r="K36" s="818"/>
      <c r="L36" s="855">
        <v>44047</v>
      </c>
      <c r="M36" s="860" t="str">
        <f t="shared" si="0"/>
        <v>火</v>
      </c>
      <c r="N36" s="823" t="s">
        <v>1109</v>
      </c>
      <c r="O36" s="823" t="s">
        <v>1109</v>
      </c>
      <c r="P36" s="823" t="s">
        <v>1109</v>
      </c>
      <c r="Q36" s="823" t="s">
        <v>1109</v>
      </c>
      <c r="R36" s="823" t="s">
        <v>1109</v>
      </c>
      <c r="S36" s="823" t="s">
        <v>1109</v>
      </c>
      <c r="T36" s="865"/>
      <c r="V36" s="855">
        <v>44078</v>
      </c>
      <c r="W36" s="860" t="str">
        <f t="shared" si="1"/>
        <v>金</v>
      </c>
      <c r="X36" s="825" t="s">
        <v>1108</v>
      </c>
      <c r="Y36" s="854" t="s">
        <v>583</v>
      </c>
      <c r="Z36" s="854" t="s">
        <v>583</v>
      </c>
      <c r="AA36" s="820" t="s">
        <v>1119</v>
      </c>
      <c r="AB36" s="866"/>
      <c r="AC36" s="865"/>
      <c r="AD36" s="867"/>
    </row>
    <row r="37" spans="2:30" ht="5.25" customHeight="1">
      <c r="B37" s="868"/>
      <c r="C37" s="869"/>
      <c r="D37" s="828"/>
      <c r="E37" s="828"/>
      <c r="F37" s="828"/>
      <c r="G37" s="828"/>
      <c r="H37" s="828"/>
      <c r="I37" s="828"/>
      <c r="J37" s="828"/>
      <c r="K37" s="828"/>
      <c r="L37" s="868"/>
      <c r="M37" s="870"/>
      <c r="N37" s="830"/>
      <c r="O37" s="830"/>
      <c r="P37" s="830"/>
      <c r="Q37" s="830"/>
      <c r="R37" s="830"/>
      <c r="S37" s="830"/>
      <c r="T37" s="828"/>
      <c r="U37" s="828"/>
      <c r="V37" s="871"/>
      <c r="W37" s="869"/>
      <c r="X37" s="828"/>
      <c r="Y37" s="828"/>
      <c r="Z37" s="828"/>
      <c r="AA37" s="828"/>
      <c r="AB37" s="828"/>
      <c r="AC37" s="828"/>
      <c r="AD37" s="828"/>
    </row>
    <row r="38" spans="2:30" ht="14.25" customHeight="1">
      <c r="B38" s="1202" t="s">
        <v>1086</v>
      </c>
      <c r="C38" s="1202"/>
      <c r="D38" s="1190">
        <v>32</v>
      </c>
      <c r="E38" s="1191"/>
      <c r="F38" s="831" t="s">
        <v>1087</v>
      </c>
      <c r="G38" s="823" t="s">
        <v>1120</v>
      </c>
      <c r="H38" s="1190">
        <v>90</v>
      </c>
      <c r="I38" s="1191"/>
      <c r="J38" s="832" t="s">
        <v>1087</v>
      </c>
      <c r="K38" s="828"/>
      <c r="L38" s="1202" t="s">
        <v>1086</v>
      </c>
      <c r="M38" s="1202"/>
      <c r="N38" s="1190">
        <v>6</v>
      </c>
      <c r="O38" s="1191"/>
      <c r="P38" s="831" t="s">
        <v>1087</v>
      </c>
      <c r="Q38" s="823" t="s">
        <v>1120</v>
      </c>
      <c r="R38" s="1190">
        <v>111</v>
      </c>
      <c r="S38" s="1191"/>
      <c r="T38" s="832" t="s">
        <v>1087</v>
      </c>
      <c r="V38" s="1202" t="s">
        <v>1086</v>
      </c>
      <c r="W38" s="1202"/>
      <c r="X38" s="1190">
        <v>21</v>
      </c>
      <c r="Y38" s="1191"/>
      <c r="Z38" s="831" t="s">
        <v>1087</v>
      </c>
      <c r="AA38" s="823" t="s">
        <v>1120</v>
      </c>
      <c r="AB38" s="1190">
        <v>93</v>
      </c>
      <c r="AC38" s="1191"/>
      <c r="AD38" s="832" t="s">
        <v>1087</v>
      </c>
    </row>
    <row r="39" spans="2:30" ht="17.25" customHeight="1">
      <c r="B39" s="1202" t="s">
        <v>1089</v>
      </c>
      <c r="C39" s="1202"/>
      <c r="D39" s="1190">
        <v>21</v>
      </c>
      <c r="E39" s="1191"/>
      <c r="F39" s="831" t="s">
        <v>1090</v>
      </c>
      <c r="G39" s="823" t="s">
        <v>1091</v>
      </c>
      <c r="H39" s="1190">
        <f>SUM(D38,H38)</f>
        <v>122</v>
      </c>
      <c r="I39" s="1191"/>
      <c r="J39" s="832" t="s">
        <v>1087</v>
      </c>
      <c r="K39" s="828"/>
      <c r="L39" s="1202" t="s">
        <v>1089</v>
      </c>
      <c r="M39" s="1202"/>
      <c r="N39" s="1190">
        <v>20</v>
      </c>
      <c r="O39" s="1191"/>
      <c r="P39" s="831" t="s">
        <v>1090</v>
      </c>
      <c r="Q39" s="823" t="s">
        <v>1091</v>
      </c>
      <c r="R39" s="1203">
        <f>SUM(N38,R38)</f>
        <v>117</v>
      </c>
      <c r="S39" s="1204"/>
      <c r="T39" s="832" t="s">
        <v>1087</v>
      </c>
      <c r="V39" s="1202" t="s">
        <v>1089</v>
      </c>
      <c r="W39" s="1202"/>
      <c r="X39" s="1190">
        <v>20</v>
      </c>
      <c r="Y39" s="1191"/>
      <c r="Z39" s="831" t="s">
        <v>1090</v>
      </c>
      <c r="AA39" s="823" t="s">
        <v>1091</v>
      </c>
      <c r="AB39" s="1190">
        <f>SUM(X38,AB38)</f>
        <v>114</v>
      </c>
      <c r="AC39" s="1191"/>
      <c r="AD39" s="832" t="s">
        <v>1087</v>
      </c>
    </row>
    <row r="40" spans="2:30" ht="6" customHeight="1">
      <c r="B40" s="868"/>
      <c r="C40" s="869"/>
      <c r="D40" s="828"/>
      <c r="E40" s="828"/>
      <c r="F40" s="828"/>
      <c r="G40" s="828"/>
      <c r="H40" s="828"/>
      <c r="I40" s="828"/>
      <c r="J40" s="828"/>
      <c r="K40" s="828"/>
      <c r="L40" s="868"/>
      <c r="M40" s="870"/>
      <c r="N40" s="830"/>
      <c r="O40" s="830"/>
      <c r="P40" s="830"/>
      <c r="Q40" s="830"/>
      <c r="R40" s="830"/>
      <c r="S40" s="830"/>
      <c r="T40" s="828"/>
      <c r="V40" s="871"/>
      <c r="W40" s="869"/>
      <c r="X40" s="828"/>
      <c r="Y40" s="828"/>
      <c r="Z40" s="828"/>
      <c r="AA40" s="828"/>
      <c r="AB40" s="828"/>
      <c r="AC40" s="828"/>
      <c r="AD40" s="828"/>
    </row>
    <row r="41" spans="2:30" ht="16.5" customHeight="1">
      <c r="C41" s="869"/>
      <c r="V41" s="1202" t="s">
        <v>1092</v>
      </c>
      <c r="W41" s="1202"/>
      <c r="X41" s="1190">
        <f>SUM(D38,N38,X38)</f>
        <v>59</v>
      </c>
      <c r="Y41" s="1191"/>
      <c r="Z41" s="831" t="s">
        <v>1087</v>
      </c>
      <c r="AA41" s="833" t="s">
        <v>1093</v>
      </c>
      <c r="AB41" s="834"/>
      <c r="AC41" s="835">
        <f>SUM(H38,R38,AB38)</f>
        <v>294</v>
      </c>
      <c r="AD41" s="836" t="s">
        <v>1087</v>
      </c>
    </row>
    <row r="42" spans="2:30" ht="16.5" customHeight="1">
      <c r="C42" s="869"/>
      <c r="V42" s="1202" t="s">
        <v>1094</v>
      </c>
      <c r="W42" s="1202"/>
      <c r="X42" s="1190">
        <f>SUM(D39,N39,X39)</f>
        <v>61</v>
      </c>
      <c r="Y42" s="1191"/>
      <c r="Z42" s="831" t="s">
        <v>1090</v>
      </c>
      <c r="AA42" s="837" t="s">
        <v>1095</v>
      </c>
      <c r="AB42" s="831"/>
      <c r="AC42" s="835">
        <f>SUM(X41,AC41)</f>
        <v>353</v>
      </c>
      <c r="AD42" s="836" t="s">
        <v>1087</v>
      </c>
    </row>
    <row r="43" spans="2:30">
      <c r="C43" s="869"/>
    </row>
    <row r="44" spans="2:30">
      <c r="C44" s="869"/>
    </row>
  </sheetData>
  <mergeCells count="33">
    <mergeCell ref="E2:F2"/>
    <mergeCell ref="G2:M2"/>
    <mergeCell ref="E3:F3"/>
    <mergeCell ref="G3:M3"/>
    <mergeCell ref="N3:O3"/>
    <mergeCell ref="B4:B5"/>
    <mergeCell ref="C4:C5"/>
    <mergeCell ref="L4:L5"/>
    <mergeCell ref="M4:M5"/>
    <mergeCell ref="V4:V5"/>
    <mergeCell ref="W4:W5"/>
    <mergeCell ref="B38:C38"/>
    <mergeCell ref="D38:E38"/>
    <mergeCell ref="H38:I38"/>
    <mergeCell ref="L38:M38"/>
    <mergeCell ref="N38:O38"/>
    <mergeCell ref="R38:S38"/>
    <mergeCell ref="V38:W38"/>
    <mergeCell ref="B39:C39"/>
    <mergeCell ref="D39:E39"/>
    <mergeCell ref="H39:I39"/>
    <mergeCell ref="L39:M39"/>
    <mergeCell ref="N39:O39"/>
    <mergeCell ref="R39:S39"/>
    <mergeCell ref="AB39:AC39"/>
    <mergeCell ref="V41:W41"/>
    <mergeCell ref="X41:Y41"/>
    <mergeCell ref="V42:W42"/>
    <mergeCell ref="X42:Y42"/>
    <mergeCell ref="X38:Y38"/>
    <mergeCell ref="AB38:AC38"/>
    <mergeCell ref="V39:W39"/>
    <mergeCell ref="X39:Y39"/>
  </mergeCells>
  <phoneticPr fontId="53"/>
  <printOptions horizontalCentered="1" verticalCentered="1"/>
  <pageMargins left="0.19685039370078741" right="0.19685039370078741" top="0.31496062992125984" bottom="0.19685039370078741" header="0.19685039370078741" footer="0.27559055118110237"/>
  <pageSetup paperSize="9" scale="92"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view="pageBreakPreview" zoomScale="60" zoomScaleNormal="85" workbookViewId="0">
      <selection activeCell="C6" sqref="C6"/>
    </sheetView>
  </sheetViews>
  <sheetFormatPr defaultColWidth="9" defaultRowHeight="13.2"/>
  <cols>
    <col min="1" max="1" width="4.33203125" style="65" customWidth="1"/>
    <col min="2" max="2" width="22.77734375" style="65" customWidth="1"/>
    <col min="3" max="3" width="33.6640625" style="65" customWidth="1"/>
    <col min="4" max="4" width="9.5546875" style="65" customWidth="1"/>
    <col min="5" max="5" width="14.21875" style="65" customWidth="1"/>
    <col min="6" max="6" width="15.6640625" style="65" customWidth="1"/>
    <col min="7" max="7" width="6.5546875" style="65" bestFit="1" customWidth="1"/>
    <col min="8" max="8" width="5.6640625" style="65" customWidth="1"/>
    <col min="9" max="9" width="12.33203125" style="65" bestFit="1" customWidth="1"/>
    <col min="10" max="10" width="3" style="502" bestFit="1" customWidth="1"/>
    <col min="11" max="11" width="5.6640625" style="503" hidden="1" customWidth="1"/>
    <col min="12" max="12" width="9.5546875" style="65" customWidth="1"/>
    <col min="13" max="13" width="7.33203125" style="503" hidden="1" customWidth="1"/>
    <col min="14" max="14" width="6.21875" style="503" hidden="1" customWidth="1"/>
    <col min="15" max="16384" width="9" style="65"/>
  </cols>
  <sheetData>
    <row r="1" spans="1:23" ht="14.25" customHeight="1">
      <c r="I1" s="501" t="s">
        <v>883</v>
      </c>
    </row>
    <row r="2" spans="1:23" ht="36.75" customHeight="1">
      <c r="A2" s="1278" t="s">
        <v>168</v>
      </c>
      <c r="B2" s="1279"/>
      <c r="C2" s="1279"/>
      <c r="D2" s="1279"/>
      <c r="E2" s="1279"/>
      <c r="F2" s="1279"/>
      <c r="G2" s="1279"/>
      <c r="H2" s="1279"/>
      <c r="I2" s="1279"/>
    </row>
    <row r="3" spans="1:23" ht="16.2">
      <c r="B3" s="500"/>
      <c r="D3" s="500"/>
      <c r="E3" s="500"/>
      <c r="F3" s="500"/>
      <c r="G3" s="500"/>
      <c r="I3" s="500"/>
    </row>
    <row r="4" spans="1:23" ht="13.8" thickBot="1">
      <c r="A4" s="1280" t="s">
        <v>884</v>
      </c>
      <c r="B4" s="1280"/>
      <c r="C4" s="728"/>
      <c r="F4" s="504"/>
      <c r="G4" s="504"/>
      <c r="H4" s="504"/>
      <c r="I4" s="505" t="s">
        <v>885</v>
      </c>
    </row>
    <row r="5" spans="1:23" ht="30" customHeight="1">
      <c r="A5" s="1281" t="s">
        <v>167</v>
      </c>
      <c r="B5" s="1282"/>
      <c r="C5" s="1283" t="s">
        <v>1019</v>
      </c>
      <c r="D5" s="1283"/>
      <c r="E5" s="66" t="s">
        <v>166</v>
      </c>
      <c r="F5" s="1284"/>
      <c r="G5" s="1285"/>
      <c r="H5" s="1285"/>
      <c r="I5" s="1286"/>
    </row>
    <row r="6" spans="1:23" ht="19.2" customHeight="1">
      <c r="A6" s="1251" t="s">
        <v>165</v>
      </c>
      <c r="B6" s="1252"/>
      <c r="C6" s="729"/>
      <c r="D6" s="1289" t="s">
        <v>886</v>
      </c>
      <c r="E6" s="1259" t="s">
        <v>887</v>
      </c>
      <c r="F6" s="1294"/>
      <c r="G6" s="1295"/>
      <c r="H6" s="1295"/>
      <c r="I6" s="1296"/>
    </row>
    <row r="7" spans="1:23" ht="19.2" customHeight="1">
      <c r="A7" s="1287"/>
      <c r="B7" s="1288"/>
      <c r="C7" s="506" t="s">
        <v>888</v>
      </c>
      <c r="D7" s="1290"/>
      <c r="E7" s="1292"/>
      <c r="F7" s="1297"/>
      <c r="G7" s="1298"/>
      <c r="H7" s="1298"/>
      <c r="I7" s="1299"/>
    </row>
    <row r="8" spans="1:23" ht="19.2" customHeight="1">
      <c r="A8" s="1253"/>
      <c r="B8" s="1254"/>
      <c r="C8" s="507" t="str">
        <f>IF(C6="","",様式９!X30)</f>
        <v/>
      </c>
      <c r="D8" s="1291"/>
      <c r="E8" s="1293"/>
      <c r="F8" s="1300"/>
      <c r="G8" s="1301"/>
      <c r="H8" s="1301"/>
      <c r="I8" s="1302"/>
    </row>
    <row r="9" spans="1:23" ht="30.75" customHeight="1">
      <c r="A9" s="1265" t="s">
        <v>889</v>
      </c>
      <c r="B9" s="1266"/>
      <c r="C9" s="1267"/>
      <c r="D9" s="1268"/>
      <c r="E9" s="1268"/>
      <c r="F9" s="1268"/>
      <c r="G9" s="1268"/>
      <c r="H9" s="1268"/>
      <c r="I9" s="1269"/>
    </row>
    <row r="10" spans="1:23" ht="30.75" customHeight="1">
      <c r="A10" s="1270" t="s">
        <v>746</v>
      </c>
      <c r="B10" s="1271"/>
      <c r="C10" s="1272"/>
      <c r="D10" s="1273"/>
      <c r="E10" s="1273"/>
      <c r="F10" s="1273"/>
      <c r="G10" s="1273"/>
      <c r="H10" s="1273"/>
      <c r="I10" s="1274"/>
    </row>
    <row r="11" spans="1:23" ht="30.75" customHeight="1" thickBot="1">
      <c r="A11" s="1275" t="s">
        <v>261</v>
      </c>
      <c r="B11" s="1276"/>
      <c r="C11" s="1229"/>
      <c r="D11" s="1230"/>
      <c r="E11" s="1230"/>
      <c r="F11" s="1230"/>
      <c r="G11" s="1230"/>
      <c r="H11" s="1230"/>
      <c r="I11" s="1277"/>
    </row>
    <row r="12" spans="1:23" ht="16.5" customHeight="1">
      <c r="A12" s="1251" t="s">
        <v>164</v>
      </c>
      <c r="B12" s="1252"/>
      <c r="C12" s="1255" t="s">
        <v>163</v>
      </c>
      <c r="D12" s="1256"/>
      <c r="E12" s="1256"/>
      <c r="F12" s="1252"/>
      <c r="G12" s="1259" t="s">
        <v>890</v>
      </c>
      <c r="H12" s="1259" t="s">
        <v>891</v>
      </c>
      <c r="I12" s="1261" t="s">
        <v>892</v>
      </c>
      <c r="K12" s="1263" t="s">
        <v>893</v>
      </c>
      <c r="L12" s="1241" t="s">
        <v>894</v>
      </c>
      <c r="M12" s="1243" t="s">
        <v>895</v>
      </c>
      <c r="N12" s="1245" t="s">
        <v>896</v>
      </c>
    </row>
    <row r="13" spans="1:23" ht="16.5" customHeight="1" thickBot="1">
      <c r="A13" s="1253"/>
      <c r="B13" s="1254"/>
      <c r="C13" s="1257"/>
      <c r="D13" s="1258"/>
      <c r="E13" s="1258"/>
      <c r="F13" s="1254"/>
      <c r="G13" s="1260"/>
      <c r="H13" s="1260"/>
      <c r="I13" s="1262"/>
      <c r="K13" s="1264"/>
      <c r="L13" s="1242"/>
      <c r="M13" s="1244"/>
      <c r="N13" s="1246"/>
    </row>
    <row r="14" spans="1:23" ht="48.75" customHeight="1">
      <c r="A14" s="1247" t="s">
        <v>162</v>
      </c>
      <c r="B14" s="730"/>
      <c r="C14" s="1248"/>
      <c r="D14" s="1248"/>
      <c r="E14" s="1248"/>
      <c r="F14" s="1249"/>
      <c r="G14" s="731"/>
      <c r="H14" s="732"/>
      <c r="I14" s="733">
        <f>SUM(G14:H14)</f>
        <v>0</v>
      </c>
      <c r="K14" s="734" t="str">
        <f>IF(L14="","",1)</f>
        <v/>
      </c>
      <c r="L14" s="735"/>
      <c r="M14" s="736" t="str">
        <f>IF(K14="","",I14)</f>
        <v/>
      </c>
      <c r="N14" s="737" t="str">
        <f t="shared" ref="N14:N32" si="0">IF(L14="","","学科")</f>
        <v/>
      </c>
      <c r="O14" s="29"/>
      <c r="P14" s="29"/>
      <c r="Q14" s="500"/>
      <c r="R14" s="500"/>
      <c r="S14" s="500"/>
      <c r="T14" s="500"/>
      <c r="U14" s="508"/>
      <c r="V14" s="508"/>
      <c r="W14" s="508"/>
    </row>
    <row r="15" spans="1:23" ht="48.75" customHeight="1">
      <c r="A15" s="1236"/>
      <c r="B15" s="730"/>
      <c r="C15" s="1248"/>
      <c r="D15" s="1248"/>
      <c r="E15" s="1248"/>
      <c r="F15" s="1249"/>
      <c r="G15" s="731"/>
      <c r="H15" s="731"/>
      <c r="I15" s="738">
        <f t="shared" ref="I15:I33" si="1">SUM(G15:H15)</f>
        <v>0</v>
      </c>
      <c r="K15" s="734" t="str">
        <f>IF(L15="","",K14+1)</f>
        <v/>
      </c>
      <c r="L15" s="739"/>
      <c r="M15" s="736" t="str">
        <f t="shared" ref="M15:M51" si="2">IF(K15="","",I15)</f>
        <v/>
      </c>
      <c r="N15" s="737" t="str">
        <f t="shared" si="0"/>
        <v/>
      </c>
      <c r="P15" s="29"/>
      <c r="Q15" s="500"/>
      <c r="R15" s="500"/>
      <c r="S15" s="500"/>
      <c r="T15" s="500"/>
      <c r="U15" s="508"/>
      <c r="V15" s="508"/>
      <c r="W15" s="508"/>
    </row>
    <row r="16" spans="1:23" ht="48.75" customHeight="1">
      <c r="A16" s="1236"/>
      <c r="B16" s="730"/>
      <c r="C16" s="1248"/>
      <c r="D16" s="1248"/>
      <c r="E16" s="1248"/>
      <c r="F16" s="1249"/>
      <c r="G16" s="731"/>
      <c r="H16" s="731"/>
      <c r="I16" s="738">
        <f t="shared" si="1"/>
        <v>0</v>
      </c>
      <c r="K16" s="734" t="str">
        <f t="shared" ref="K16:K51" si="3">IF(L16="","",K15+1)</f>
        <v/>
      </c>
      <c r="L16" s="739"/>
      <c r="M16" s="736" t="str">
        <f t="shared" si="2"/>
        <v/>
      </c>
      <c r="N16" s="737" t="str">
        <f t="shared" si="0"/>
        <v/>
      </c>
      <c r="P16" s="29"/>
      <c r="Q16" s="500"/>
      <c r="R16" s="500"/>
      <c r="S16" s="500"/>
      <c r="T16" s="500"/>
      <c r="U16" s="508"/>
      <c r="V16" s="508"/>
      <c r="W16" s="508"/>
    </row>
    <row r="17" spans="1:23" ht="48.75" customHeight="1">
      <c r="A17" s="1236"/>
      <c r="B17" s="730"/>
      <c r="C17" s="1248"/>
      <c r="D17" s="1248"/>
      <c r="E17" s="1248"/>
      <c r="F17" s="1249"/>
      <c r="G17" s="731"/>
      <c r="H17" s="731"/>
      <c r="I17" s="738">
        <f t="shared" si="1"/>
        <v>0</v>
      </c>
      <c r="K17" s="734" t="str">
        <f t="shared" si="3"/>
        <v/>
      </c>
      <c r="L17" s="739"/>
      <c r="M17" s="736" t="str">
        <f t="shared" si="2"/>
        <v/>
      </c>
      <c r="N17" s="737" t="str">
        <f t="shared" si="0"/>
        <v/>
      </c>
      <c r="P17" s="29"/>
      <c r="Q17" s="500"/>
      <c r="R17" s="500"/>
      <c r="S17" s="500"/>
      <c r="T17" s="500"/>
      <c r="U17" s="508"/>
      <c r="V17" s="508"/>
      <c r="W17" s="508"/>
    </row>
    <row r="18" spans="1:23" ht="48.75" customHeight="1">
      <c r="A18" s="1237"/>
      <c r="B18" s="730"/>
      <c r="C18" s="1250"/>
      <c r="D18" s="1248"/>
      <c r="E18" s="1248"/>
      <c r="F18" s="1249"/>
      <c r="G18" s="731"/>
      <c r="H18" s="731"/>
      <c r="I18" s="740">
        <f t="shared" si="1"/>
        <v>0</v>
      </c>
      <c r="K18" s="734" t="str">
        <f t="shared" si="3"/>
        <v/>
      </c>
      <c r="L18" s="739"/>
      <c r="M18" s="736" t="str">
        <f t="shared" si="2"/>
        <v/>
      </c>
      <c r="N18" s="737" t="str">
        <f t="shared" si="0"/>
        <v/>
      </c>
      <c r="P18" s="29"/>
      <c r="Q18" s="500"/>
      <c r="R18" s="500"/>
      <c r="S18" s="500"/>
      <c r="T18" s="500"/>
      <c r="U18" s="508"/>
      <c r="V18" s="508"/>
      <c r="W18" s="508"/>
    </row>
    <row r="19" spans="1:23" ht="48.75" customHeight="1">
      <c r="A19" s="1237"/>
      <c r="B19" s="730"/>
      <c r="C19" s="1250"/>
      <c r="D19" s="1248"/>
      <c r="E19" s="1248"/>
      <c r="F19" s="1249"/>
      <c r="G19" s="731"/>
      <c r="H19" s="731"/>
      <c r="I19" s="740">
        <f t="shared" si="1"/>
        <v>0</v>
      </c>
      <c r="K19" s="734" t="str">
        <f t="shared" si="3"/>
        <v/>
      </c>
      <c r="L19" s="739"/>
      <c r="M19" s="736" t="str">
        <f t="shared" si="2"/>
        <v/>
      </c>
      <c r="N19" s="737" t="str">
        <f t="shared" si="0"/>
        <v/>
      </c>
      <c r="P19" s="29"/>
    </row>
    <row r="20" spans="1:23" ht="48.75" customHeight="1">
      <c r="A20" s="1237"/>
      <c r="B20" s="730"/>
      <c r="C20" s="1229"/>
      <c r="D20" s="1230"/>
      <c r="E20" s="1230"/>
      <c r="F20" s="1231"/>
      <c r="G20" s="741"/>
      <c r="H20" s="741"/>
      <c r="I20" s="742">
        <f t="shared" si="1"/>
        <v>0</v>
      </c>
      <c r="K20" s="734" t="str">
        <f t="shared" si="3"/>
        <v/>
      </c>
      <c r="L20" s="739"/>
      <c r="M20" s="736" t="str">
        <f t="shared" si="2"/>
        <v/>
      </c>
      <c r="N20" s="737" t="str">
        <f t="shared" si="0"/>
        <v/>
      </c>
      <c r="P20" s="29"/>
    </row>
    <row r="21" spans="1:23" ht="48.75" customHeight="1">
      <c r="A21" s="1237"/>
      <c r="B21" s="730"/>
      <c r="C21" s="1229"/>
      <c r="D21" s="1230"/>
      <c r="E21" s="1230"/>
      <c r="F21" s="1231"/>
      <c r="G21" s="741"/>
      <c r="H21" s="741"/>
      <c r="I21" s="742">
        <f t="shared" si="1"/>
        <v>0</v>
      </c>
      <c r="K21" s="734" t="str">
        <f t="shared" si="3"/>
        <v/>
      </c>
      <c r="L21" s="739"/>
      <c r="M21" s="736" t="str">
        <f t="shared" si="2"/>
        <v/>
      </c>
      <c r="N21" s="737" t="str">
        <f t="shared" si="0"/>
        <v/>
      </c>
      <c r="P21" s="29"/>
    </row>
    <row r="22" spans="1:23" ht="48.75" customHeight="1">
      <c r="A22" s="1237"/>
      <c r="B22" s="730"/>
      <c r="C22" s="1229"/>
      <c r="D22" s="1230"/>
      <c r="E22" s="1230"/>
      <c r="F22" s="1231"/>
      <c r="G22" s="741"/>
      <c r="H22" s="741"/>
      <c r="I22" s="742">
        <f t="shared" si="1"/>
        <v>0</v>
      </c>
      <c r="K22" s="734" t="str">
        <f t="shared" si="3"/>
        <v/>
      </c>
      <c r="L22" s="739"/>
      <c r="M22" s="736" t="str">
        <f t="shared" si="2"/>
        <v/>
      </c>
      <c r="N22" s="737" t="str">
        <f t="shared" si="0"/>
        <v/>
      </c>
      <c r="P22" s="29"/>
    </row>
    <row r="23" spans="1:23" ht="48.75" hidden="1" customHeight="1">
      <c r="A23" s="1237"/>
      <c r="B23" s="509"/>
      <c r="C23" s="1229"/>
      <c r="D23" s="1230"/>
      <c r="E23" s="1230"/>
      <c r="F23" s="1231"/>
      <c r="G23" s="741"/>
      <c r="H23" s="741"/>
      <c r="I23" s="742">
        <f t="shared" si="1"/>
        <v>0</v>
      </c>
      <c r="K23" s="734" t="str">
        <f t="shared" si="3"/>
        <v/>
      </c>
      <c r="L23" s="743"/>
      <c r="M23" s="736" t="str">
        <f t="shared" si="2"/>
        <v/>
      </c>
      <c r="N23" s="737" t="str">
        <f t="shared" si="0"/>
        <v/>
      </c>
      <c r="P23" s="29"/>
    </row>
    <row r="24" spans="1:23" ht="48.75" hidden="1" customHeight="1">
      <c r="A24" s="1237"/>
      <c r="B24" s="509"/>
      <c r="C24" s="1229"/>
      <c r="D24" s="1230"/>
      <c r="E24" s="1230"/>
      <c r="F24" s="1231"/>
      <c r="G24" s="741"/>
      <c r="H24" s="741"/>
      <c r="I24" s="742">
        <f t="shared" si="1"/>
        <v>0</v>
      </c>
      <c r="K24" s="734" t="str">
        <f t="shared" si="3"/>
        <v/>
      </c>
      <c r="L24" s="743"/>
      <c r="M24" s="736" t="str">
        <f t="shared" si="2"/>
        <v/>
      </c>
      <c r="N24" s="737" t="str">
        <f t="shared" si="0"/>
        <v/>
      </c>
      <c r="P24" s="29"/>
    </row>
    <row r="25" spans="1:23" ht="48.75" hidden="1" customHeight="1">
      <c r="A25" s="1237"/>
      <c r="B25" s="509"/>
      <c r="C25" s="1229"/>
      <c r="D25" s="1230"/>
      <c r="E25" s="1230"/>
      <c r="F25" s="1231"/>
      <c r="G25" s="741"/>
      <c r="H25" s="741"/>
      <c r="I25" s="742">
        <f t="shared" si="1"/>
        <v>0</v>
      </c>
      <c r="K25" s="734" t="str">
        <f t="shared" si="3"/>
        <v/>
      </c>
      <c r="L25" s="743"/>
      <c r="M25" s="736" t="str">
        <f t="shared" si="2"/>
        <v/>
      </c>
      <c r="N25" s="737" t="str">
        <f t="shared" si="0"/>
        <v/>
      </c>
      <c r="P25" s="29"/>
    </row>
    <row r="26" spans="1:23" ht="48.75" hidden="1" customHeight="1">
      <c r="A26" s="1237"/>
      <c r="B26" s="509"/>
      <c r="C26" s="1229"/>
      <c r="D26" s="1230"/>
      <c r="E26" s="1230"/>
      <c r="F26" s="1231"/>
      <c r="G26" s="741"/>
      <c r="H26" s="741"/>
      <c r="I26" s="742">
        <f t="shared" si="1"/>
        <v>0</v>
      </c>
      <c r="K26" s="734" t="str">
        <f t="shared" si="3"/>
        <v/>
      </c>
      <c r="L26" s="743"/>
      <c r="M26" s="736" t="str">
        <f t="shared" si="2"/>
        <v/>
      </c>
      <c r="N26" s="737" t="str">
        <f t="shared" si="0"/>
        <v/>
      </c>
      <c r="P26" s="29"/>
    </row>
    <row r="27" spans="1:23" ht="48.75" hidden="1" customHeight="1">
      <c r="A27" s="1237"/>
      <c r="B27" s="509"/>
      <c r="C27" s="1229"/>
      <c r="D27" s="1230"/>
      <c r="E27" s="1230"/>
      <c r="F27" s="1231"/>
      <c r="G27" s="741"/>
      <c r="H27" s="741"/>
      <c r="I27" s="742">
        <f t="shared" si="1"/>
        <v>0</v>
      </c>
      <c r="K27" s="734" t="str">
        <f t="shared" si="3"/>
        <v/>
      </c>
      <c r="L27" s="743"/>
      <c r="M27" s="736" t="str">
        <f t="shared" si="2"/>
        <v/>
      </c>
      <c r="N27" s="737" t="str">
        <f t="shared" si="0"/>
        <v/>
      </c>
      <c r="P27" s="29"/>
    </row>
    <row r="28" spans="1:23" ht="48.75" hidden="1" customHeight="1">
      <c r="A28" s="1237"/>
      <c r="B28" s="509"/>
      <c r="C28" s="1229"/>
      <c r="D28" s="1230"/>
      <c r="E28" s="1230"/>
      <c r="F28" s="1231"/>
      <c r="G28" s="741"/>
      <c r="H28" s="741"/>
      <c r="I28" s="742">
        <f t="shared" si="1"/>
        <v>0</v>
      </c>
      <c r="K28" s="734" t="str">
        <f t="shared" si="3"/>
        <v/>
      </c>
      <c r="L28" s="743"/>
      <c r="M28" s="736" t="str">
        <f t="shared" si="2"/>
        <v/>
      </c>
      <c r="N28" s="737" t="str">
        <f t="shared" si="0"/>
        <v/>
      </c>
      <c r="P28" s="29"/>
    </row>
    <row r="29" spans="1:23" ht="48.75" hidden="1" customHeight="1">
      <c r="A29" s="1237"/>
      <c r="B29" s="509"/>
      <c r="C29" s="1229"/>
      <c r="D29" s="1230"/>
      <c r="E29" s="1230"/>
      <c r="F29" s="1231"/>
      <c r="G29" s="741"/>
      <c r="H29" s="741"/>
      <c r="I29" s="742">
        <f t="shared" si="1"/>
        <v>0</v>
      </c>
      <c r="K29" s="734" t="str">
        <f t="shared" si="3"/>
        <v/>
      </c>
      <c r="L29" s="743"/>
      <c r="M29" s="736" t="str">
        <f t="shared" si="2"/>
        <v/>
      </c>
      <c r="N29" s="737" t="str">
        <f t="shared" si="0"/>
        <v/>
      </c>
      <c r="P29" s="29"/>
    </row>
    <row r="30" spans="1:23" ht="48.75" hidden="1" customHeight="1">
      <c r="A30" s="1237"/>
      <c r="B30" s="509"/>
      <c r="C30" s="1229"/>
      <c r="D30" s="1230"/>
      <c r="E30" s="1230"/>
      <c r="F30" s="1231"/>
      <c r="G30" s="741"/>
      <c r="H30" s="741"/>
      <c r="I30" s="742">
        <f t="shared" si="1"/>
        <v>0</v>
      </c>
      <c r="K30" s="734" t="str">
        <f t="shared" si="3"/>
        <v/>
      </c>
      <c r="L30" s="743"/>
      <c r="M30" s="736" t="str">
        <f t="shared" si="2"/>
        <v/>
      </c>
      <c r="N30" s="737" t="str">
        <f t="shared" si="0"/>
        <v/>
      </c>
      <c r="P30" s="29"/>
    </row>
    <row r="31" spans="1:23" ht="29.4" customHeight="1">
      <c r="A31" s="1237"/>
      <c r="B31" s="509"/>
      <c r="C31" s="1229"/>
      <c r="D31" s="1230"/>
      <c r="E31" s="1230"/>
      <c r="F31" s="1231"/>
      <c r="G31" s="741"/>
      <c r="H31" s="741"/>
      <c r="I31" s="742">
        <f t="shared" si="1"/>
        <v>0</v>
      </c>
      <c r="K31" s="734" t="str">
        <f t="shared" si="3"/>
        <v/>
      </c>
      <c r="L31" s="743"/>
      <c r="M31" s="736" t="str">
        <f t="shared" si="2"/>
        <v/>
      </c>
      <c r="N31" s="737" t="str">
        <f t="shared" si="0"/>
        <v/>
      </c>
      <c r="P31" s="29"/>
    </row>
    <row r="32" spans="1:23" ht="29.4" customHeight="1">
      <c r="A32" s="1237"/>
      <c r="B32" s="509"/>
      <c r="C32" s="1229"/>
      <c r="D32" s="1230"/>
      <c r="E32" s="1230"/>
      <c r="F32" s="1231"/>
      <c r="G32" s="741"/>
      <c r="H32" s="741"/>
      <c r="I32" s="742">
        <f t="shared" si="1"/>
        <v>0</v>
      </c>
      <c r="K32" s="734" t="str">
        <f t="shared" si="3"/>
        <v/>
      </c>
      <c r="L32" s="743"/>
      <c r="M32" s="736" t="str">
        <f t="shared" si="2"/>
        <v/>
      </c>
      <c r="N32" s="737" t="str">
        <f t="shared" si="0"/>
        <v/>
      </c>
      <c r="P32" s="29"/>
    </row>
    <row r="33" spans="1:16" ht="29.4" customHeight="1" thickBot="1">
      <c r="A33" s="1237"/>
      <c r="B33" s="509"/>
      <c r="C33" s="1232"/>
      <c r="D33" s="1233"/>
      <c r="E33" s="1233"/>
      <c r="F33" s="1234"/>
      <c r="G33" s="741"/>
      <c r="H33" s="744"/>
      <c r="I33" s="745">
        <f t="shared" si="1"/>
        <v>0</v>
      </c>
      <c r="K33" s="734" t="str">
        <f t="shared" si="3"/>
        <v/>
      </c>
      <c r="L33" s="743"/>
      <c r="M33" s="736" t="str">
        <f t="shared" si="2"/>
        <v/>
      </c>
      <c r="N33" s="737" t="str">
        <f>IF(L33="","","学科")</f>
        <v/>
      </c>
      <c r="P33" s="29"/>
    </row>
    <row r="34" spans="1:16" ht="21.75" customHeight="1" thickTop="1" thickBot="1">
      <c r="A34" s="1238"/>
      <c r="B34" s="1226" t="s">
        <v>161</v>
      </c>
      <c r="C34" s="1227"/>
      <c r="D34" s="1227"/>
      <c r="E34" s="1227"/>
      <c r="F34" s="1228"/>
      <c r="G34" s="746">
        <f>SUM(G14:G33)</f>
        <v>0</v>
      </c>
      <c r="H34" s="746">
        <f>SUM(H14:H33)</f>
        <v>0</v>
      </c>
      <c r="I34" s="747">
        <f>SUM(I14:I33)</f>
        <v>0</v>
      </c>
      <c r="K34" s="734" t="str">
        <f t="shared" si="3"/>
        <v/>
      </c>
      <c r="L34" s="748"/>
      <c r="M34" s="736" t="str">
        <f t="shared" si="2"/>
        <v/>
      </c>
      <c r="N34" s="737"/>
      <c r="P34" s="29"/>
    </row>
    <row r="35" spans="1:16" ht="48.75" customHeight="1">
      <c r="A35" s="1235" t="s">
        <v>160</v>
      </c>
      <c r="B35" s="749"/>
      <c r="C35" s="1239"/>
      <c r="D35" s="1239"/>
      <c r="E35" s="1239"/>
      <c r="F35" s="1240"/>
      <c r="G35" s="732"/>
      <c r="H35" s="750"/>
      <c r="I35" s="751">
        <f t="shared" ref="I35:I51" si="4">SUM(G35:H35)</f>
        <v>0</v>
      </c>
      <c r="K35" s="734" t="str">
        <f>IF(L35="","",MAX(K14:K33)+1)</f>
        <v/>
      </c>
      <c r="L35" s="735"/>
      <c r="M35" s="736" t="str">
        <f t="shared" si="2"/>
        <v/>
      </c>
      <c r="N35" s="737" t="str">
        <f>IF(L35="","","実技")</f>
        <v/>
      </c>
      <c r="P35" s="29"/>
    </row>
    <row r="36" spans="1:16" ht="48.75" customHeight="1">
      <c r="A36" s="1236"/>
      <c r="B36" s="730"/>
      <c r="C36" s="1221"/>
      <c r="D36" s="1221"/>
      <c r="E36" s="1221"/>
      <c r="F36" s="1222"/>
      <c r="G36" s="752"/>
      <c r="H36" s="753"/>
      <c r="I36" s="751">
        <f t="shared" si="4"/>
        <v>0</v>
      </c>
      <c r="K36" s="734" t="str">
        <f t="shared" si="3"/>
        <v/>
      </c>
      <c r="L36" s="739"/>
      <c r="M36" s="736" t="str">
        <f t="shared" si="2"/>
        <v/>
      </c>
      <c r="N36" s="737" t="str">
        <f t="shared" ref="N36:N51" si="5">IF(L36="","","実技")</f>
        <v/>
      </c>
      <c r="P36" s="29"/>
    </row>
    <row r="37" spans="1:16" ht="48.75" customHeight="1">
      <c r="A37" s="1236"/>
      <c r="B37" s="730"/>
      <c r="C37" s="1221"/>
      <c r="D37" s="1221"/>
      <c r="E37" s="1221"/>
      <c r="F37" s="1222"/>
      <c r="G37" s="752"/>
      <c r="H37" s="753"/>
      <c r="I37" s="751">
        <f t="shared" si="4"/>
        <v>0</v>
      </c>
      <c r="K37" s="734" t="str">
        <f t="shared" si="3"/>
        <v/>
      </c>
      <c r="L37" s="739"/>
      <c r="M37" s="736" t="str">
        <f t="shared" si="2"/>
        <v/>
      </c>
      <c r="N37" s="737" t="str">
        <f t="shared" si="5"/>
        <v/>
      </c>
      <c r="P37" s="29"/>
    </row>
    <row r="38" spans="1:16" ht="48.75" customHeight="1">
      <c r="A38" s="1236"/>
      <c r="B38" s="730"/>
      <c r="C38" s="1221"/>
      <c r="D38" s="1221"/>
      <c r="E38" s="1221"/>
      <c r="F38" s="1222"/>
      <c r="G38" s="752"/>
      <c r="H38" s="753"/>
      <c r="I38" s="751">
        <f t="shared" si="4"/>
        <v>0</v>
      </c>
      <c r="K38" s="734" t="str">
        <f t="shared" si="3"/>
        <v/>
      </c>
      <c r="L38" s="739"/>
      <c r="M38" s="736" t="str">
        <f t="shared" si="2"/>
        <v/>
      </c>
      <c r="N38" s="737" t="str">
        <f t="shared" si="5"/>
        <v/>
      </c>
      <c r="P38" s="29"/>
    </row>
    <row r="39" spans="1:16" ht="48.75" customHeight="1">
      <c r="A39" s="1236"/>
      <c r="B39" s="730"/>
      <c r="C39" s="1221"/>
      <c r="D39" s="1221"/>
      <c r="E39" s="1221"/>
      <c r="F39" s="1222"/>
      <c r="G39" s="752"/>
      <c r="H39" s="753"/>
      <c r="I39" s="751">
        <f t="shared" si="4"/>
        <v>0</v>
      </c>
      <c r="K39" s="734" t="str">
        <f t="shared" si="3"/>
        <v/>
      </c>
      <c r="L39" s="739"/>
      <c r="M39" s="736" t="str">
        <f t="shared" si="2"/>
        <v/>
      </c>
      <c r="N39" s="737" t="str">
        <f t="shared" si="5"/>
        <v/>
      </c>
      <c r="P39" s="29"/>
    </row>
    <row r="40" spans="1:16" ht="48.75" customHeight="1">
      <c r="A40" s="1236"/>
      <c r="B40" s="730"/>
      <c r="C40" s="1221"/>
      <c r="D40" s="1221"/>
      <c r="E40" s="1221"/>
      <c r="F40" s="1222"/>
      <c r="G40" s="752"/>
      <c r="H40" s="752"/>
      <c r="I40" s="751">
        <f t="shared" si="4"/>
        <v>0</v>
      </c>
      <c r="K40" s="734" t="str">
        <f t="shared" si="3"/>
        <v/>
      </c>
      <c r="L40" s="739"/>
      <c r="M40" s="736" t="str">
        <f t="shared" si="2"/>
        <v/>
      </c>
      <c r="N40" s="737" t="str">
        <f t="shared" si="5"/>
        <v/>
      </c>
      <c r="P40" s="29"/>
    </row>
    <row r="41" spans="1:16" ht="48.75" customHeight="1">
      <c r="A41" s="1236"/>
      <c r="B41" s="730"/>
      <c r="C41" s="1221"/>
      <c r="D41" s="1221"/>
      <c r="E41" s="1221"/>
      <c r="F41" s="1222"/>
      <c r="G41" s="754"/>
      <c r="H41" s="754"/>
      <c r="I41" s="751">
        <f t="shared" si="4"/>
        <v>0</v>
      </c>
      <c r="K41" s="734" t="str">
        <f t="shared" si="3"/>
        <v/>
      </c>
      <c r="L41" s="739"/>
      <c r="M41" s="736" t="str">
        <f t="shared" si="2"/>
        <v/>
      </c>
      <c r="N41" s="737" t="str">
        <f t="shared" si="5"/>
        <v/>
      </c>
      <c r="P41" s="29"/>
    </row>
    <row r="42" spans="1:16" ht="48.75" customHeight="1">
      <c r="A42" s="1236"/>
      <c r="B42" s="730"/>
      <c r="C42" s="1221"/>
      <c r="D42" s="1221"/>
      <c r="E42" s="1221"/>
      <c r="F42" s="1222"/>
      <c r="G42" s="754"/>
      <c r="H42" s="754"/>
      <c r="I42" s="751">
        <f t="shared" si="4"/>
        <v>0</v>
      </c>
      <c r="K42" s="734" t="str">
        <f t="shared" si="3"/>
        <v/>
      </c>
      <c r="L42" s="739"/>
      <c r="M42" s="736" t="str">
        <f t="shared" si="2"/>
        <v/>
      </c>
      <c r="N42" s="737" t="str">
        <f t="shared" si="5"/>
        <v/>
      </c>
      <c r="P42" s="29"/>
    </row>
    <row r="43" spans="1:16" ht="48.75" customHeight="1">
      <c r="A43" s="1237"/>
      <c r="B43" s="730"/>
      <c r="C43" s="1220"/>
      <c r="D43" s="1221"/>
      <c r="E43" s="1221"/>
      <c r="F43" s="1222"/>
      <c r="G43" s="754"/>
      <c r="H43" s="754"/>
      <c r="I43" s="751">
        <f t="shared" si="4"/>
        <v>0</v>
      </c>
      <c r="K43" s="734" t="str">
        <f t="shared" si="3"/>
        <v/>
      </c>
      <c r="L43" s="739"/>
      <c r="M43" s="736" t="str">
        <f t="shared" si="2"/>
        <v/>
      </c>
      <c r="N43" s="737" t="str">
        <f t="shared" si="5"/>
        <v/>
      </c>
      <c r="P43" s="29"/>
    </row>
    <row r="44" spans="1:16" ht="48.75" hidden="1" customHeight="1">
      <c r="A44" s="1237"/>
      <c r="B44" s="511"/>
      <c r="C44" s="1220"/>
      <c r="D44" s="1221"/>
      <c r="E44" s="1221"/>
      <c r="F44" s="1222"/>
      <c r="G44" s="754"/>
      <c r="H44" s="754"/>
      <c r="I44" s="751">
        <f t="shared" si="4"/>
        <v>0</v>
      </c>
      <c r="K44" s="734" t="str">
        <f t="shared" si="3"/>
        <v/>
      </c>
      <c r="L44" s="743"/>
      <c r="M44" s="736" t="str">
        <f t="shared" si="2"/>
        <v/>
      </c>
      <c r="N44" s="737" t="str">
        <f t="shared" si="5"/>
        <v/>
      </c>
      <c r="P44" s="29"/>
    </row>
    <row r="45" spans="1:16" ht="48.75" hidden="1" customHeight="1">
      <c r="A45" s="1237"/>
      <c r="B45" s="511"/>
      <c r="C45" s="1220"/>
      <c r="D45" s="1221"/>
      <c r="E45" s="1221"/>
      <c r="F45" s="1222"/>
      <c r="G45" s="754"/>
      <c r="H45" s="754"/>
      <c r="I45" s="751">
        <f t="shared" si="4"/>
        <v>0</v>
      </c>
      <c r="K45" s="734" t="str">
        <f t="shared" si="3"/>
        <v/>
      </c>
      <c r="L45" s="743"/>
      <c r="M45" s="736" t="str">
        <f t="shared" si="2"/>
        <v/>
      </c>
      <c r="N45" s="737" t="str">
        <f t="shared" si="5"/>
        <v/>
      </c>
      <c r="P45" s="29"/>
    </row>
    <row r="46" spans="1:16" ht="48.75" hidden="1" customHeight="1">
      <c r="A46" s="1237"/>
      <c r="B46" s="511"/>
      <c r="C46" s="1220"/>
      <c r="D46" s="1221"/>
      <c r="E46" s="1221"/>
      <c r="F46" s="1222"/>
      <c r="G46" s="754"/>
      <c r="H46" s="754"/>
      <c r="I46" s="751">
        <f t="shared" si="4"/>
        <v>0</v>
      </c>
      <c r="K46" s="734" t="str">
        <f t="shared" si="3"/>
        <v/>
      </c>
      <c r="L46" s="743"/>
      <c r="M46" s="736" t="str">
        <f t="shared" si="2"/>
        <v/>
      </c>
      <c r="N46" s="737" t="str">
        <f t="shared" si="5"/>
        <v/>
      </c>
      <c r="P46" s="29"/>
    </row>
    <row r="47" spans="1:16" ht="48.75" hidden="1" customHeight="1">
      <c r="A47" s="1237"/>
      <c r="B47" s="511"/>
      <c r="C47" s="1220"/>
      <c r="D47" s="1221"/>
      <c r="E47" s="1221"/>
      <c r="F47" s="1222"/>
      <c r="G47" s="754"/>
      <c r="H47" s="754"/>
      <c r="I47" s="751">
        <f t="shared" si="4"/>
        <v>0</v>
      </c>
      <c r="K47" s="734" t="str">
        <f t="shared" si="3"/>
        <v/>
      </c>
      <c r="L47" s="743"/>
      <c r="M47" s="736" t="str">
        <f t="shared" si="2"/>
        <v/>
      </c>
      <c r="N47" s="737" t="str">
        <f t="shared" si="5"/>
        <v/>
      </c>
      <c r="P47" s="29"/>
    </row>
    <row r="48" spans="1:16" ht="48.75" hidden="1" customHeight="1">
      <c r="A48" s="1237"/>
      <c r="B48" s="511"/>
      <c r="C48" s="1220"/>
      <c r="D48" s="1221"/>
      <c r="E48" s="1221"/>
      <c r="F48" s="1222"/>
      <c r="G48" s="754"/>
      <c r="H48" s="754"/>
      <c r="I48" s="751">
        <f t="shared" si="4"/>
        <v>0</v>
      </c>
      <c r="K48" s="734" t="str">
        <f t="shared" si="3"/>
        <v/>
      </c>
      <c r="L48" s="743"/>
      <c r="M48" s="736" t="str">
        <f t="shared" si="2"/>
        <v/>
      </c>
      <c r="N48" s="737" t="str">
        <f t="shared" si="5"/>
        <v/>
      </c>
      <c r="P48" s="29"/>
    </row>
    <row r="49" spans="1:16" ht="30" customHeight="1">
      <c r="A49" s="1237"/>
      <c r="B49" s="511"/>
      <c r="C49" s="1220"/>
      <c r="D49" s="1221"/>
      <c r="E49" s="1221"/>
      <c r="F49" s="1222"/>
      <c r="G49" s="754"/>
      <c r="H49" s="754"/>
      <c r="I49" s="751">
        <f t="shared" si="4"/>
        <v>0</v>
      </c>
      <c r="K49" s="734" t="str">
        <f t="shared" si="3"/>
        <v/>
      </c>
      <c r="L49" s="743"/>
      <c r="M49" s="736" t="str">
        <f t="shared" si="2"/>
        <v/>
      </c>
      <c r="N49" s="737" t="str">
        <f t="shared" si="5"/>
        <v/>
      </c>
      <c r="P49" s="29"/>
    </row>
    <row r="50" spans="1:16" ht="30" customHeight="1">
      <c r="A50" s="1237"/>
      <c r="B50" s="511"/>
      <c r="C50" s="1220"/>
      <c r="D50" s="1221"/>
      <c r="E50" s="1221"/>
      <c r="F50" s="1222"/>
      <c r="G50" s="754"/>
      <c r="H50" s="754"/>
      <c r="I50" s="751">
        <f t="shared" si="4"/>
        <v>0</v>
      </c>
      <c r="K50" s="734" t="str">
        <f t="shared" si="3"/>
        <v/>
      </c>
      <c r="L50" s="743"/>
      <c r="M50" s="736" t="str">
        <f t="shared" si="2"/>
        <v/>
      </c>
      <c r="N50" s="737" t="str">
        <f t="shared" si="5"/>
        <v/>
      </c>
      <c r="P50" s="29"/>
    </row>
    <row r="51" spans="1:16" ht="30" customHeight="1" thickBot="1">
      <c r="A51" s="1237"/>
      <c r="B51" s="511"/>
      <c r="C51" s="1223"/>
      <c r="D51" s="1224"/>
      <c r="E51" s="1224"/>
      <c r="F51" s="1225"/>
      <c r="G51" s="754"/>
      <c r="H51" s="755"/>
      <c r="I51" s="756">
        <f t="shared" si="4"/>
        <v>0</v>
      </c>
      <c r="K51" s="734" t="str">
        <f t="shared" si="3"/>
        <v/>
      </c>
      <c r="L51" s="743"/>
      <c r="M51" s="736" t="str">
        <f t="shared" si="2"/>
        <v/>
      </c>
      <c r="N51" s="737" t="str">
        <f t="shared" si="5"/>
        <v/>
      </c>
      <c r="P51" s="29"/>
    </row>
    <row r="52" spans="1:16" ht="20.25" customHeight="1" thickTop="1" thickBot="1">
      <c r="A52" s="1238"/>
      <c r="B52" s="1226" t="s">
        <v>161</v>
      </c>
      <c r="C52" s="1227"/>
      <c r="D52" s="1227"/>
      <c r="E52" s="1227"/>
      <c r="F52" s="1228"/>
      <c r="G52" s="746">
        <f>SUM(G35:G51)</f>
        <v>0</v>
      </c>
      <c r="H52" s="746">
        <f>SUM(H35:H51)</f>
        <v>0</v>
      </c>
      <c r="I52" s="757">
        <f>SUM(I35:I51)</f>
        <v>0</v>
      </c>
      <c r="J52" s="29"/>
      <c r="K52" s="758"/>
      <c r="L52" s="29"/>
      <c r="M52" s="758"/>
      <c r="N52" s="758"/>
      <c r="O52" s="29"/>
    </row>
    <row r="53" spans="1:16" ht="25.5" customHeight="1" thickBot="1">
      <c r="A53" s="1212" t="s">
        <v>159</v>
      </c>
      <c r="B53" s="1213"/>
      <c r="C53" s="1213"/>
      <c r="D53" s="1213"/>
      <c r="E53" s="1213"/>
      <c r="F53" s="1213"/>
      <c r="G53" s="1213"/>
      <c r="H53" s="1214"/>
      <c r="I53" s="759">
        <f>SUM(I52,I34)</f>
        <v>0</v>
      </c>
      <c r="J53" s="29"/>
      <c r="K53" s="758"/>
      <c r="L53" s="29"/>
      <c r="M53" s="758"/>
      <c r="N53" s="758"/>
      <c r="O53" s="29"/>
    </row>
    <row r="54" spans="1:16" ht="47.25" customHeight="1" thickBot="1">
      <c r="A54" s="1215" t="s">
        <v>158</v>
      </c>
      <c r="B54" s="1216"/>
      <c r="C54" s="1217"/>
      <c r="D54" s="1218"/>
      <c r="E54" s="1218"/>
      <c r="F54" s="1218"/>
      <c r="G54" s="1218"/>
      <c r="H54" s="1218"/>
      <c r="I54" s="1219"/>
    </row>
    <row r="55" spans="1:16" ht="20.25" customHeight="1" thickTop="1">
      <c r="A55" s="512"/>
      <c r="B55" s="513"/>
      <c r="C55" s="510"/>
      <c r="D55" s="510"/>
      <c r="E55" s="510"/>
      <c r="F55" s="510"/>
      <c r="G55" s="510"/>
      <c r="H55" s="510"/>
      <c r="I55" s="510"/>
    </row>
    <row r="56" spans="1:16" ht="20.25" customHeight="1">
      <c r="C56" s="510"/>
      <c r="G56" s="514">
        <f>SUM(G14:G33,G35:G51)</f>
        <v>0</v>
      </c>
      <c r="H56" s="514"/>
    </row>
    <row r="57" spans="1:16" ht="20.25" customHeight="1">
      <c r="C57" s="510"/>
    </row>
    <row r="58" spans="1:16" ht="81.75" customHeight="1">
      <c r="C58" s="515"/>
    </row>
  </sheetData>
  <mergeCells count="68">
    <mergeCell ref="A2:I2"/>
    <mergeCell ref="A4:B4"/>
    <mergeCell ref="A5:B5"/>
    <mergeCell ref="C5:D5"/>
    <mergeCell ref="F5:I5"/>
    <mergeCell ref="A6:B8"/>
    <mergeCell ref="D6:D8"/>
    <mergeCell ref="E6:E8"/>
    <mergeCell ref="F6:I8"/>
    <mergeCell ref="A9:B9"/>
    <mergeCell ref="C9:I9"/>
    <mergeCell ref="A10:B10"/>
    <mergeCell ref="C10:I10"/>
    <mergeCell ref="A11:B11"/>
    <mergeCell ref="C11:I11"/>
    <mergeCell ref="A12:B13"/>
    <mergeCell ref="C12:F13"/>
    <mergeCell ref="G12:G13"/>
    <mergeCell ref="H12:H13"/>
    <mergeCell ref="I12:I13"/>
    <mergeCell ref="K12:K13"/>
    <mergeCell ref="L12:L13"/>
    <mergeCell ref="M12:M13"/>
    <mergeCell ref="N12:N13"/>
    <mergeCell ref="A14:A34"/>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B34:F34"/>
    <mergeCell ref="A35:A52"/>
    <mergeCell ref="C35:F35"/>
    <mergeCell ref="C36:F36"/>
    <mergeCell ref="C37:F37"/>
    <mergeCell ref="C38:F38"/>
    <mergeCell ref="C39:F39"/>
    <mergeCell ref="C40:F40"/>
    <mergeCell ref="C41:F41"/>
    <mergeCell ref="C42:F42"/>
    <mergeCell ref="C43:F43"/>
    <mergeCell ref="C44:F44"/>
    <mergeCell ref="C45:F45"/>
    <mergeCell ref="C46:F46"/>
    <mergeCell ref="A53:H53"/>
    <mergeCell ref="A54:B54"/>
    <mergeCell ref="C54:I54"/>
    <mergeCell ref="C47:F47"/>
    <mergeCell ref="C48:F48"/>
    <mergeCell ref="C49:F49"/>
    <mergeCell ref="C50:F50"/>
    <mergeCell ref="C51:F51"/>
    <mergeCell ref="B52:F52"/>
  </mergeCells>
  <phoneticPr fontId="53"/>
  <dataValidations count="3">
    <dataValidation type="textLength" operator="greaterThan" allowBlank="1" showInputMessage="1" showErrorMessage="1" sqref="K12:K13 M12:N51 K15:K34 K36:K51">
      <formula1>1111111111</formula1>
    </dataValidation>
    <dataValidation operator="greaterThan" allowBlank="1" showInputMessage="1" showErrorMessage="1" sqref="K14 K35"/>
    <dataValidation type="date" allowBlank="1" showInputMessage="1" showErrorMessage="1" error="対象期間：2023/4/1～2024/3/31" sqref="C6">
      <formula1>45017</formula1>
      <formula2>45382</formula2>
    </dataValidation>
  </dataValidations>
  <pageMargins left="0.7" right="0.7" top="0.75" bottom="0.75" header="0.3" footer="0.3"/>
  <pageSetup paperSize="9" scale="51" orientation="portrait" horizontalDpi="300" verticalDpi="300" r:id="rId1"/>
  <rowBreaks count="1" manualBreakCount="1">
    <brk id="5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9"/>
  <sheetViews>
    <sheetView view="pageBreakPreview" topLeftCell="A43" zoomScale="80" zoomScaleNormal="55" zoomScaleSheetLayoutView="80" workbookViewId="0">
      <selection activeCell="AI79" sqref="AI79"/>
    </sheetView>
  </sheetViews>
  <sheetFormatPr defaultColWidth="9" defaultRowHeight="13.2"/>
  <cols>
    <col min="1" max="1" width="3.33203125" style="517" customWidth="1"/>
    <col min="2" max="2" width="2.77734375" style="517" hidden="1" customWidth="1"/>
    <col min="3" max="3" width="6" style="517" customWidth="1"/>
    <col min="4" max="4" width="5.88671875" style="517" customWidth="1"/>
    <col min="5" max="5" width="12.77734375" style="517" bestFit="1" customWidth="1"/>
    <col min="6" max="13" width="6.33203125" style="517" customWidth="1"/>
    <col min="14" max="14" width="1.6640625" style="517" customWidth="1"/>
    <col min="15" max="15" width="2.109375" style="517" hidden="1" customWidth="1"/>
    <col min="16" max="16" width="6" style="517" customWidth="1"/>
    <col min="17" max="17" width="4.5546875" style="517" customWidth="1"/>
    <col min="18" max="18" width="9.77734375" style="517" bestFit="1" customWidth="1"/>
    <col min="19" max="26" width="6.33203125" style="517" customWidth="1"/>
    <col min="27" max="27" width="1.6640625" style="517" customWidth="1"/>
    <col min="28" max="30" width="3.77734375" style="517" hidden="1" customWidth="1"/>
    <col min="31" max="31" width="3.21875" style="517" hidden="1" customWidth="1"/>
    <col min="32" max="32" width="6" style="517" customWidth="1"/>
    <col min="33" max="33" width="4.5546875" style="517" customWidth="1"/>
    <col min="34" max="34" width="10" style="517" bestFit="1" customWidth="1"/>
    <col min="35" max="42" width="6.33203125" style="517" customWidth="1"/>
    <col min="43" max="43" width="2.21875" style="518" customWidth="1"/>
    <col min="44" max="44" width="5.6640625" style="518" bestFit="1" customWidth="1"/>
    <col min="45" max="45" width="9.77734375" style="519" customWidth="1"/>
    <col min="46" max="46" width="13" style="519" bestFit="1" customWidth="1"/>
    <col min="47" max="47" width="7.5546875" style="519" bestFit="1" customWidth="1"/>
    <col min="48" max="48" width="6.88671875" style="520" bestFit="1" customWidth="1"/>
    <col min="49" max="49" width="8.77734375" style="519" customWidth="1"/>
    <col min="50" max="50" width="1.33203125" style="519" customWidth="1"/>
    <col min="51" max="53" width="5.88671875" style="519" customWidth="1"/>
    <col min="54" max="54" width="5.88671875" style="517" customWidth="1"/>
    <col min="55" max="55" width="11.88671875" customWidth="1"/>
    <col min="56" max="56" width="5.21875" style="107" bestFit="1" customWidth="1"/>
    <col min="57" max="57" width="17.33203125" bestFit="1" customWidth="1"/>
    <col min="58" max="58" width="5.88671875" style="517" customWidth="1"/>
    <col min="59" max="59" width="5.6640625" style="517" customWidth="1"/>
    <col min="60" max="60" width="3.33203125" style="517" customWidth="1"/>
    <col min="61" max="16384" width="9" style="517"/>
  </cols>
  <sheetData>
    <row r="1" spans="1:8" ht="19.5" customHeight="1">
      <c r="A1" s="516" t="s">
        <v>897</v>
      </c>
    </row>
    <row r="2" spans="1:8" ht="17.25" customHeight="1" thickBot="1">
      <c r="C2" s="521" t="s">
        <v>898</v>
      </c>
      <c r="D2" s="522"/>
      <c r="E2" s="523"/>
      <c r="F2" s="524"/>
      <c r="H2" s="519" t="s">
        <v>899</v>
      </c>
    </row>
    <row r="3" spans="1:8" ht="17.25" customHeight="1" thickBot="1">
      <c r="C3" s="1379" t="s">
        <v>900</v>
      </c>
      <c r="D3" s="1380"/>
      <c r="E3" s="525" t="s">
        <v>901</v>
      </c>
      <c r="F3" s="1381" t="s">
        <v>902</v>
      </c>
      <c r="G3" s="1382"/>
      <c r="H3" s="1383"/>
    </row>
    <row r="4" spans="1:8" ht="17.25" customHeight="1">
      <c r="C4" s="1384" t="s">
        <v>903</v>
      </c>
      <c r="D4" s="1385"/>
      <c r="E4" s="697"/>
      <c r="F4" s="1386"/>
      <c r="G4" s="1387"/>
      <c r="H4" s="1388"/>
    </row>
    <row r="5" spans="1:8" ht="17.25" customHeight="1">
      <c r="C5" s="1364" t="s">
        <v>904</v>
      </c>
      <c r="D5" s="1365"/>
      <c r="E5" s="698"/>
      <c r="F5" s="1366"/>
      <c r="G5" s="1367"/>
      <c r="H5" s="1368"/>
    </row>
    <row r="6" spans="1:8" ht="17.25" customHeight="1">
      <c r="C6" s="1369" t="s">
        <v>905</v>
      </c>
      <c r="D6" s="1370"/>
      <c r="E6" s="699"/>
      <c r="F6" s="1371"/>
      <c r="G6" s="1372"/>
      <c r="H6" s="1373"/>
    </row>
    <row r="7" spans="1:8" ht="17.25" customHeight="1">
      <c r="C7" s="1374" t="s">
        <v>906</v>
      </c>
      <c r="D7" s="1375"/>
      <c r="E7" s="700"/>
      <c r="F7" s="1376"/>
      <c r="G7" s="1377"/>
      <c r="H7" s="1378"/>
    </row>
    <row r="8" spans="1:8" ht="17.25" customHeight="1">
      <c r="C8" s="1364" t="s">
        <v>906</v>
      </c>
      <c r="D8" s="1365"/>
      <c r="E8" s="698"/>
      <c r="F8" s="1366"/>
      <c r="G8" s="1367"/>
      <c r="H8" s="1368"/>
    </row>
    <row r="9" spans="1:8" ht="17.25" customHeight="1">
      <c r="C9" s="1364" t="s">
        <v>906</v>
      </c>
      <c r="D9" s="1365"/>
      <c r="E9" s="698"/>
      <c r="F9" s="1366"/>
      <c r="G9" s="1367"/>
      <c r="H9" s="1368"/>
    </row>
    <row r="10" spans="1:8" ht="17.25" customHeight="1">
      <c r="C10" s="1364" t="s">
        <v>906</v>
      </c>
      <c r="D10" s="1365"/>
      <c r="E10" s="698"/>
      <c r="F10" s="1366"/>
      <c r="G10" s="1367"/>
      <c r="H10" s="1368"/>
    </row>
    <row r="11" spans="1:8" ht="17.25" customHeight="1">
      <c r="C11" s="1364" t="s">
        <v>906</v>
      </c>
      <c r="D11" s="1365"/>
      <c r="E11" s="698"/>
      <c r="F11" s="1366"/>
      <c r="G11" s="1367"/>
      <c r="H11" s="1368"/>
    </row>
    <row r="12" spans="1:8" ht="17.25" customHeight="1" thickBot="1">
      <c r="C12" s="1354" t="s">
        <v>906</v>
      </c>
      <c r="D12" s="1355"/>
      <c r="E12" s="701"/>
      <c r="F12" s="1356"/>
      <c r="G12" s="1357"/>
      <c r="H12" s="1358"/>
    </row>
    <row r="15" spans="1:8" ht="16.2">
      <c r="A15" s="516" t="s">
        <v>907</v>
      </c>
    </row>
    <row r="16" spans="1:8" ht="13.8" thickBot="1">
      <c r="C16" s="521" t="s">
        <v>908</v>
      </c>
      <c r="D16" s="522"/>
      <c r="E16" s="522"/>
      <c r="F16" s="522"/>
    </row>
    <row r="17" spans="1:59" ht="13.8" thickBot="1">
      <c r="C17" s="1359" t="s">
        <v>909</v>
      </c>
      <c r="D17" s="1360"/>
      <c r="E17" s="1360"/>
      <c r="F17" s="1361"/>
    </row>
    <row r="18" spans="1:59">
      <c r="C18" s="526">
        <v>1</v>
      </c>
      <c r="D18" s="702"/>
      <c r="E18" s="527" t="s">
        <v>910</v>
      </c>
      <c r="F18" s="705"/>
    </row>
    <row r="19" spans="1:59">
      <c r="C19" s="528">
        <v>2</v>
      </c>
      <c r="D19" s="703"/>
      <c r="E19" s="529" t="s">
        <v>910</v>
      </c>
      <c r="F19" s="706"/>
    </row>
    <row r="20" spans="1:59">
      <c r="C20" s="528">
        <v>3</v>
      </c>
      <c r="D20" s="703"/>
      <c r="E20" s="529" t="s">
        <v>910</v>
      </c>
      <c r="F20" s="706"/>
    </row>
    <row r="21" spans="1:59">
      <c r="C21" s="528">
        <v>4</v>
      </c>
      <c r="D21" s="703"/>
      <c r="E21" s="529" t="s">
        <v>910</v>
      </c>
      <c r="F21" s="706"/>
    </row>
    <row r="22" spans="1:59">
      <c r="C22" s="528">
        <v>5</v>
      </c>
      <c r="D22" s="703"/>
      <c r="E22" s="529" t="s">
        <v>910</v>
      </c>
      <c r="F22" s="706"/>
    </row>
    <row r="23" spans="1:59">
      <c r="C23" s="528">
        <v>6</v>
      </c>
      <c r="D23" s="703"/>
      <c r="E23" s="529" t="s">
        <v>910</v>
      </c>
      <c r="F23" s="706"/>
    </row>
    <row r="24" spans="1:59">
      <c r="C24" s="528">
        <v>7</v>
      </c>
      <c r="D24" s="703"/>
      <c r="E24" s="529" t="s">
        <v>910</v>
      </c>
      <c r="F24" s="706"/>
    </row>
    <row r="25" spans="1:59" ht="13.8" thickBot="1">
      <c r="C25" s="530">
        <v>8</v>
      </c>
      <c r="D25" s="704"/>
      <c r="E25" s="531" t="s">
        <v>910</v>
      </c>
      <c r="F25" s="707"/>
    </row>
    <row r="26" spans="1:59">
      <c r="C26" s="532"/>
      <c r="D26" s="533"/>
      <c r="E26" s="532"/>
      <c r="F26" s="534"/>
    </row>
    <row r="27" spans="1:59" ht="16.2">
      <c r="A27" s="516" t="s">
        <v>911</v>
      </c>
      <c r="C27" s="532"/>
      <c r="D27" s="533"/>
      <c r="E27" s="532"/>
      <c r="F27" s="534"/>
    </row>
    <row r="28" spans="1:59" ht="55.2">
      <c r="E28" s="535" t="str">
        <f>IF(COUNTIF($AW$34:$AW$75,"○")=MAX($AR$34:$AR$59)+3,"","『カリキュラム』と『訓練日程』の時間数が異なります。")</f>
        <v/>
      </c>
      <c r="AF28" s="536"/>
    </row>
    <row r="29" spans="1:59" s="539" customFormat="1" ht="15" customHeight="1">
      <c r="A29" s="537"/>
      <c r="B29" s="537"/>
      <c r="C29" s="538" t="s">
        <v>177</v>
      </c>
      <c r="D29" s="537"/>
      <c r="F29" s="537"/>
      <c r="I29" s="540"/>
      <c r="J29" s="540"/>
      <c r="K29" s="540"/>
      <c r="R29" s="541"/>
      <c r="S29"/>
      <c r="T29" s="1362"/>
      <c r="U29" s="1362"/>
      <c r="X29" s="542"/>
      <c r="AO29" s="539" t="s">
        <v>564</v>
      </c>
      <c r="AQ29" s="521"/>
      <c r="AR29" s="521"/>
      <c r="AV29" s="543"/>
      <c r="BC29" t="s">
        <v>912</v>
      </c>
      <c r="BD29" s="107"/>
      <c r="BE29"/>
    </row>
    <row r="30" spans="1:59" s="539" customFormat="1" ht="13.8" thickBot="1">
      <c r="A30" s="544"/>
      <c r="B30" s="544"/>
      <c r="D30" s="544"/>
      <c r="E30" s="1363" t="s">
        <v>582</v>
      </c>
      <c r="F30" s="1363"/>
      <c r="G30" s="539">
        <f>様式８!C4</f>
        <v>0</v>
      </c>
      <c r="J30" s="545"/>
      <c r="K30" s="545"/>
      <c r="L30" s="545"/>
      <c r="N30" s="545"/>
      <c r="O30" s="545"/>
      <c r="R30" s="546" t="s">
        <v>913</v>
      </c>
      <c r="S30" s="1350" t="str">
        <f>IF(様式８!C6="","",様式８!C6)</f>
        <v/>
      </c>
      <c r="T30" s="1350"/>
      <c r="U30" s="1350"/>
      <c r="W30" s="547" t="s">
        <v>914</v>
      </c>
      <c r="X30" s="1350" t="str">
        <f>IF(S30="","",MAX(AF34:AF64))</f>
        <v/>
      </c>
      <c r="Y30" s="1350"/>
      <c r="Z30" s="1350"/>
      <c r="AA30" s="524"/>
      <c r="AB30" s="524"/>
      <c r="AC30" s="524"/>
      <c r="AD30" s="524"/>
      <c r="AE30" s="524"/>
      <c r="AF30" s="524"/>
      <c r="AG30" s="524"/>
      <c r="AH30" s="524"/>
      <c r="AI30" s="541"/>
      <c r="AJ30" s="541"/>
      <c r="AK30" s="548"/>
      <c r="AL30" s="548"/>
      <c r="AM30" s="548"/>
      <c r="AN30" s="524"/>
      <c r="AO30" s="524"/>
      <c r="AP30" s="524"/>
      <c r="AQ30" s="521"/>
      <c r="AR30" s="521"/>
      <c r="AS30" s="523"/>
      <c r="AT30" s="523"/>
      <c r="AU30" s="524"/>
      <c r="AV30" s="543"/>
      <c r="AX30" s="524"/>
      <c r="AY30" s="524"/>
      <c r="AZ30" s="524"/>
      <c r="BA30" s="524"/>
      <c r="BB30" s="524"/>
      <c r="BC30" t="s">
        <v>915</v>
      </c>
      <c r="BD30" s="107"/>
      <c r="BE30"/>
      <c r="BF30" s="524"/>
      <c r="BG30" s="524"/>
    </row>
    <row r="31" spans="1:59" ht="13.8" thickBot="1">
      <c r="E31" s="1351" t="s">
        <v>549</v>
      </c>
      <c r="F31" s="1351"/>
      <c r="G31" s="1352" t="str">
        <f>様式８!C5</f>
        <v>○○○○○○科　第○回（○○）</v>
      </c>
      <c r="H31" s="1352"/>
      <c r="I31" s="1352"/>
      <c r="J31" s="1352"/>
      <c r="K31" s="1352"/>
      <c r="L31" s="1352"/>
      <c r="Q31" s="539"/>
      <c r="R31" s="546"/>
      <c r="S31" s="1350"/>
      <c r="T31" s="1350"/>
      <c r="U31" s="1350"/>
      <c r="V31" s="539"/>
      <c r="W31" s="547"/>
      <c r="X31" s="1350"/>
      <c r="Y31" s="1350"/>
      <c r="Z31" s="1350"/>
      <c r="AA31" s="545"/>
      <c r="AB31" s="545"/>
      <c r="AC31" s="545"/>
      <c r="AD31" s="545"/>
      <c r="AE31" s="545"/>
      <c r="AF31" s="545"/>
      <c r="AG31" s="545"/>
      <c r="AH31" s="545"/>
      <c r="AI31" s="1353"/>
      <c r="AJ31" s="1353"/>
      <c r="AK31" s="1343"/>
      <c r="AL31" s="1343"/>
      <c r="AM31" s="1343"/>
      <c r="AN31" s="1343"/>
      <c r="AO31" s="1343"/>
      <c r="AP31" s="545"/>
      <c r="AQ31" s="521"/>
      <c r="AR31" s="521"/>
      <c r="AS31" s="522"/>
      <c r="AT31" s="523"/>
      <c r="AU31" s="524"/>
      <c r="AV31" s="549"/>
      <c r="AW31" s="539"/>
      <c r="AX31" s="522"/>
      <c r="AY31" s="522"/>
      <c r="AZ31" s="522"/>
      <c r="BA31" s="522"/>
      <c r="BB31" s="545"/>
      <c r="BC31" s="550" t="s">
        <v>901</v>
      </c>
      <c r="BD31" s="551" t="s">
        <v>916</v>
      </c>
      <c r="BE31" s="552" t="s">
        <v>917</v>
      </c>
      <c r="BF31" s="545"/>
      <c r="BG31" s="545"/>
    </row>
    <row r="32" spans="1:59" s="545" customFormat="1" ht="23.25" customHeight="1" thickBot="1">
      <c r="C32" s="1344" t="s">
        <v>176</v>
      </c>
      <c r="D32" s="1346" t="s">
        <v>175</v>
      </c>
      <c r="E32" s="1348" t="s">
        <v>918</v>
      </c>
      <c r="F32" s="553" t="s">
        <v>616</v>
      </c>
      <c r="G32" s="554" t="s">
        <v>617</v>
      </c>
      <c r="H32" s="554" t="s">
        <v>618</v>
      </c>
      <c r="I32" s="554" t="s">
        <v>619</v>
      </c>
      <c r="J32" s="554" t="s">
        <v>620</v>
      </c>
      <c r="K32" s="554" t="s">
        <v>621</v>
      </c>
      <c r="L32" s="555" t="s">
        <v>622</v>
      </c>
      <c r="M32" s="556" t="s">
        <v>667</v>
      </c>
      <c r="N32" s="557"/>
      <c r="O32" s="557"/>
      <c r="P32" s="1344" t="s">
        <v>176</v>
      </c>
      <c r="Q32" s="1346" t="s">
        <v>175</v>
      </c>
      <c r="R32" s="1348" t="s">
        <v>918</v>
      </c>
      <c r="S32" s="553" t="s">
        <v>616</v>
      </c>
      <c r="T32" s="554" t="s">
        <v>617</v>
      </c>
      <c r="U32" s="554" t="s">
        <v>618</v>
      </c>
      <c r="V32" s="554" t="s">
        <v>619</v>
      </c>
      <c r="W32" s="554" t="s">
        <v>620</v>
      </c>
      <c r="X32" s="554" t="s">
        <v>621</v>
      </c>
      <c r="Y32" s="555" t="s">
        <v>622</v>
      </c>
      <c r="Z32" s="556" t="s">
        <v>667</v>
      </c>
      <c r="AA32" s="557"/>
      <c r="AB32" s="557"/>
      <c r="AC32" s="557"/>
      <c r="AD32" s="557"/>
      <c r="AE32" s="557"/>
      <c r="AF32" s="1344" t="s">
        <v>176</v>
      </c>
      <c r="AG32" s="1346" t="s">
        <v>175</v>
      </c>
      <c r="AH32" s="1348" t="s">
        <v>918</v>
      </c>
      <c r="AI32" s="553" t="s">
        <v>616</v>
      </c>
      <c r="AJ32" s="554" t="s">
        <v>617</v>
      </c>
      <c r="AK32" s="554" t="s">
        <v>618</v>
      </c>
      <c r="AL32" s="554" t="s">
        <v>619</v>
      </c>
      <c r="AM32" s="554" t="s">
        <v>620</v>
      </c>
      <c r="AN32" s="554" t="s">
        <v>621</v>
      </c>
      <c r="AO32" s="555" t="s">
        <v>622</v>
      </c>
      <c r="AP32" s="556" t="s">
        <v>667</v>
      </c>
      <c r="AQ32" s="521"/>
      <c r="AR32" s="558" t="s">
        <v>919</v>
      </c>
      <c r="AS32" s="559"/>
      <c r="AT32" s="558"/>
      <c r="AU32" s="558"/>
      <c r="AV32" s="558"/>
      <c r="AW32" s="558"/>
      <c r="AX32" s="560"/>
      <c r="AY32" s="560"/>
      <c r="AZ32" s="560"/>
      <c r="BA32" s="560"/>
      <c r="BB32" s="557"/>
      <c r="BC32" s="561">
        <v>44927</v>
      </c>
      <c r="BD32" s="562">
        <f>IF(BC32="","",BC32)</f>
        <v>44927</v>
      </c>
      <c r="BE32" s="563" t="s">
        <v>920</v>
      </c>
      <c r="BF32" s="557"/>
      <c r="BG32" s="564"/>
    </row>
    <row r="33" spans="2:59" s="565" customFormat="1" ht="23.25" customHeight="1" thickBot="1">
      <c r="C33" s="1345"/>
      <c r="D33" s="1347"/>
      <c r="E33" s="1349"/>
      <c r="F33" s="566" t="str">
        <f>IF(D18="","",CONCATENATE(TEXT($D18,"h:mm"),E18,TEXT($F18,"h:mm")))</f>
        <v/>
      </c>
      <c r="G33" s="567" t="str">
        <f>IF(D19="","",CONCATENATE(TEXT($D19,"h:mm"),E19,TEXT($F19,"h:mm")))</f>
        <v/>
      </c>
      <c r="H33" s="567" t="str">
        <f>IF(D20="","",CONCATENATE(TEXT($D20,"h:mm"),E20,TEXT($F20,"h:mm")))</f>
        <v/>
      </c>
      <c r="I33" s="567" t="str">
        <f>IF(D21="","",CONCATENATE(TEXT($D21,"h:mm"),E21,TEXT($F21,"h:mm")))</f>
        <v/>
      </c>
      <c r="J33" s="567" t="str">
        <f>IF(D22="","",CONCATENATE(TEXT($D22,"h:mm"),E22,TEXT($F22,"h:mm")))</f>
        <v/>
      </c>
      <c r="K33" s="567" t="str">
        <f>IF(D23="","",CONCATENATE(TEXT($D23,"h:mm"),E23,TEXT($F23,"h:mm")))</f>
        <v/>
      </c>
      <c r="L33" s="568" t="str">
        <f>IF(D24="","",CONCATENATE(TEXT($D24,"h:mm"),E24,TEXT($F24,"h:mm")))</f>
        <v/>
      </c>
      <c r="M33" s="569" t="str">
        <f>IF(D25="","",CONCATENATE(TEXT($D25,"h:mm"),E25,TEXT($F25,"h:mm")))</f>
        <v/>
      </c>
      <c r="N33" s="570"/>
      <c r="O33" s="570"/>
      <c r="P33" s="1345"/>
      <c r="Q33" s="1347"/>
      <c r="R33" s="1349"/>
      <c r="S33" s="566" t="str">
        <f>$F$33</f>
        <v/>
      </c>
      <c r="T33" s="567" t="str">
        <f>$G$33</f>
        <v/>
      </c>
      <c r="U33" s="567" t="str">
        <f>$H$33</f>
        <v/>
      </c>
      <c r="V33" s="567" t="str">
        <f>$I$33</f>
        <v/>
      </c>
      <c r="W33" s="567" t="str">
        <f>$J$33</f>
        <v/>
      </c>
      <c r="X33" s="567" t="str">
        <f>$K$33</f>
        <v/>
      </c>
      <c r="Y33" s="568" t="str">
        <f>$L$33</f>
        <v/>
      </c>
      <c r="Z33" s="569" t="str">
        <f>$M$33</f>
        <v/>
      </c>
      <c r="AF33" s="1345"/>
      <c r="AG33" s="1347"/>
      <c r="AH33" s="1349"/>
      <c r="AI33" s="566" t="str">
        <f>$F$33</f>
        <v/>
      </c>
      <c r="AJ33" s="567" t="str">
        <f>$G$33</f>
        <v/>
      </c>
      <c r="AK33" s="567" t="str">
        <f>$H$33</f>
        <v/>
      </c>
      <c r="AL33" s="567" t="str">
        <f>$I$33</f>
        <v/>
      </c>
      <c r="AM33" s="567" t="str">
        <f>$J$33</f>
        <v/>
      </c>
      <c r="AN33" s="567" t="str">
        <f>$K$33</f>
        <v/>
      </c>
      <c r="AO33" s="568" t="str">
        <f>$L$33</f>
        <v/>
      </c>
      <c r="AP33" s="569">
        <f>$M$34</f>
        <v>0</v>
      </c>
      <c r="AQ33" s="521"/>
      <c r="AR33" s="571" t="s">
        <v>921</v>
      </c>
      <c r="AS33" s="571" t="s">
        <v>922</v>
      </c>
      <c r="AT33" s="572" t="s">
        <v>896</v>
      </c>
      <c r="AU33" s="573" t="s">
        <v>978</v>
      </c>
      <c r="AV33" s="574" t="s">
        <v>979</v>
      </c>
      <c r="AW33" s="575" t="s">
        <v>923</v>
      </c>
      <c r="AX33" s="560"/>
      <c r="AY33" s="576" t="s">
        <v>924</v>
      </c>
      <c r="AZ33" s="577" t="s">
        <v>925</v>
      </c>
      <c r="BA33" s="578" t="s">
        <v>926</v>
      </c>
      <c r="BC33" s="579">
        <v>44928</v>
      </c>
      <c r="BD33" s="580">
        <f t="shared" ref="BD33:BD56" si="0">IF(BC33="","",BC33)</f>
        <v>44928</v>
      </c>
      <c r="BE33" s="581" t="s">
        <v>927</v>
      </c>
      <c r="BG33" s="582"/>
    </row>
    <row r="34" spans="2:59" s="559" customFormat="1" ht="21.75" customHeight="1">
      <c r="B34" s="559" t="str">
        <f>IF(COUNTA(F34:M34)&gt;=1,"訓練日","")</f>
        <v/>
      </c>
      <c r="C34" s="583" t="str">
        <f>IFERROR(S30,"")</f>
        <v/>
      </c>
      <c r="D34" s="584" t="str">
        <f>IF(C34="","",TEXT(C34,"aaa"))</f>
        <v/>
      </c>
      <c r="E34" s="690" t="str">
        <f t="shared" ref="E34:E64" si="1">IFERROR(VLOOKUP(C34,$BC:$BE,3,FALSE),"")</f>
        <v/>
      </c>
      <c r="F34" s="708"/>
      <c r="G34" s="709"/>
      <c r="H34" s="709"/>
      <c r="I34" s="709"/>
      <c r="J34" s="709"/>
      <c r="K34" s="709"/>
      <c r="L34" s="710"/>
      <c r="M34" s="711"/>
      <c r="N34" s="585"/>
      <c r="O34" s="559" t="str">
        <f>IF(COUNTA(S34:Z34)&gt;=1,"訓練日","")</f>
        <v/>
      </c>
      <c r="P34" s="583" t="str">
        <f>IF(C34="","",IF(C62="",C61+1,IF(C63="",C62+1,IF(C64="",C63+1,C64+1))))</f>
        <v/>
      </c>
      <c r="Q34" s="586" t="str">
        <f>IF(P34="","",TEXT(P34,"aaa"))</f>
        <v/>
      </c>
      <c r="R34" s="691" t="str">
        <f t="shared" ref="R34:R64" si="2">IFERROR(VLOOKUP(P34,$BC:$BE,3,FALSE),"")</f>
        <v/>
      </c>
      <c r="S34" s="717"/>
      <c r="T34" s="718"/>
      <c r="U34" s="718"/>
      <c r="V34" s="718"/>
      <c r="W34" s="718"/>
      <c r="X34" s="718"/>
      <c r="Y34" s="719"/>
      <c r="Z34" s="720"/>
      <c r="AB34" s="559" t="str">
        <f>IF(COUNTA(AI34:AP34)&gt;=1,"訓練日","")</f>
        <v/>
      </c>
      <c r="AF34" s="583" t="str">
        <f>IF(C34="","",IF(P62="",P61+1,IF(P63="",P62+1,IF(P64="",P63+1,P64+1))))</f>
        <v/>
      </c>
      <c r="AG34" s="586" t="str">
        <f>IF(AF34="","",TEXT(AF34,"aaa"))</f>
        <v/>
      </c>
      <c r="AH34" s="692" t="str">
        <f t="shared" ref="AH34:AH55" si="3">IFERROR(VLOOKUP(AF34,$BC:$BE,3,FALSE),"")</f>
        <v/>
      </c>
      <c r="AI34" s="717"/>
      <c r="AJ34" s="718"/>
      <c r="AK34" s="718"/>
      <c r="AL34" s="718"/>
      <c r="AM34" s="718"/>
      <c r="AN34" s="718"/>
      <c r="AO34" s="719"/>
      <c r="AP34" s="720"/>
      <c r="AQ34" s="521"/>
      <c r="AR34" s="587" t="s">
        <v>928</v>
      </c>
      <c r="AS34" s="588" t="s">
        <v>929</v>
      </c>
      <c r="AT34" s="589" t="s">
        <v>930</v>
      </c>
      <c r="AU34" s="590" t="s">
        <v>928</v>
      </c>
      <c r="AV34" s="591" t="s">
        <v>928</v>
      </c>
      <c r="AW34" s="592" t="s">
        <v>928</v>
      </c>
      <c r="AX34" s="593"/>
      <c r="AY34" s="594" t="s">
        <v>928</v>
      </c>
      <c r="AZ34" s="591" t="s">
        <v>928</v>
      </c>
      <c r="BA34" s="595" t="s">
        <v>928</v>
      </c>
      <c r="BC34" s="579">
        <v>44935</v>
      </c>
      <c r="BD34" s="580">
        <f t="shared" si="0"/>
        <v>44935</v>
      </c>
      <c r="BE34" s="581" t="s">
        <v>931</v>
      </c>
      <c r="BG34" s="596"/>
    </row>
    <row r="35" spans="2:59" s="559" customFormat="1" ht="21.75" customHeight="1">
      <c r="B35" s="559" t="str">
        <f t="shared" ref="B35:B64" si="4">IF(COUNTA(F35:M35)&gt;=1,"訓練日","")</f>
        <v/>
      </c>
      <c r="C35" s="583" t="str">
        <f t="shared" ref="C35:C64" si="5">IF(C34="","",IF(TEXT((C34+1),"d")=TEXT($C$34,"d"),"",C34+1))</f>
        <v/>
      </c>
      <c r="D35" s="584" t="str">
        <f t="shared" ref="D35:D64" si="6">IF(C35="","",TEXT(C35,"aaa"))</f>
        <v/>
      </c>
      <c r="E35" s="690" t="str">
        <f t="shared" si="1"/>
        <v/>
      </c>
      <c r="F35" s="708"/>
      <c r="G35" s="709"/>
      <c r="H35" s="709"/>
      <c r="I35" s="709"/>
      <c r="J35" s="709"/>
      <c r="K35" s="709"/>
      <c r="L35" s="710"/>
      <c r="M35" s="711"/>
      <c r="N35" s="585"/>
      <c r="O35" s="559" t="str">
        <f t="shared" ref="O35:O64" si="7">IF(COUNTA(S35:Z35)&gt;=1,"訓練日","")</f>
        <v/>
      </c>
      <c r="P35" s="583" t="str">
        <f t="shared" ref="P35:P64" si="8">IF(P34="","",IF(TEXT((P34+1),"d")=TEXT($C$34,"d"),"",P34+1))</f>
        <v/>
      </c>
      <c r="Q35" s="584" t="str">
        <f t="shared" ref="Q35:Q64" si="9">IF(P35="","",TEXT(P35,"aaa"))</f>
        <v/>
      </c>
      <c r="R35" s="693" t="str">
        <f t="shared" si="2"/>
        <v/>
      </c>
      <c r="S35" s="708"/>
      <c r="T35" s="709"/>
      <c r="U35" s="709"/>
      <c r="V35" s="709"/>
      <c r="W35" s="709"/>
      <c r="X35" s="709"/>
      <c r="Y35" s="710"/>
      <c r="Z35" s="711"/>
      <c r="AB35" s="559" t="str">
        <f t="shared" ref="AB35:AB63" si="10">IF(COUNTA(AI35:AP35)&gt;=1,"訓練日","")</f>
        <v/>
      </c>
      <c r="AF35" s="583" t="str">
        <f>IF(AF34="","",IF(TEXT((AF34+1),"d")=TEXT($AF$34,"d"),"",AF34+1))</f>
        <v/>
      </c>
      <c r="AG35" s="584" t="str">
        <f t="shared" ref="AG35:AG64" si="11">IF(AF35="","",TEXT(AF35,"aaa"))</f>
        <v/>
      </c>
      <c r="AH35" s="693" t="str">
        <f t="shared" si="3"/>
        <v/>
      </c>
      <c r="AI35" s="708"/>
      <c r="AJ35" s="709"/>
      <c r="AK35" s="709"/>
      <c r="AL35" s="709"/>
      <c r="AM35" s="709"/>
      <c r="AN35" s="709"/>
      <c r="AO35" s="710"/>
      <c r="AP35" s="711"/>
      <c r="AQ35" s="521"/>
      <c r="AR35" s="597" t="s">
        <v>928</v>
      </c>
      <c r="AS35" s="598" t="s">
        <v>932</v>
      </c>
      <c r="AT35" s="599" t="s">
        <v>930</v>
      </c>
      <c r="AU35" s="600" t="s">
        <v>928</v>
      </c>
      <c r="AV35" s="601" t="s">
        <v>928</v>
      </c>
      <c r="AW35" s="602" t="s">
        <v>928</v>
      </c>
      <c r="AX35" s="593"/>
      <c r="AY35" s="603" t="s">
        <v>928</v>
      </c>
      <c r="AZ35" s="601" t="s">
        <v>928</v>
      </c>
      <c r="BA35" s="604" t="s">
        <v>928</v>
      </c>
      <c r="BC35" s="579">
        <v>44968</v>
      </c>
      <c r="BD35" s="580">
        <f t="shared" si="0"/>
        <v>44968</v>
      </c>
      <c r="BE35" s="581" t="s">
        <v>933</v>
      </c>
      <c r="BG35" s="596"/>
    </row>
    <row r="36" spans="2:59" s="559" customFormat="1" ht="21.75" customHeight="1">
      <c r="B36" s="559" t="str">
        <f t="shared" si="4"/>
        <v/>
      </c>
      <c r="C36" s="583" t="str">
        <f t="shared" si="5"/>
        <v/>
      </c>
      <c r="D36" s="584" t="str">
        <f t="shared" si="6"/>
        <v/>
      </c>
      <c r="E36" s="690" t="str">
        <f t="shared" si="1"/>
        <v/>
      </c>
      <c r="F36" s="708"/>
      <c r="G36" s="709"/>
      <c r="H36" s="709"/>
      <c r="I36" s="709"/>
      <c r="J36" s="709"/>
      <c r="K36" s="709"/>
      <c r="L36" s="710"/>
      <c r="M36" s="712"/>
      <c r="N36" s="585"/>
      <c r="O36" s="559" t="str">
        <f t="shared" si="7"/>
        <v/>
      </c>
      <c r="P36" s="583" t="str">
        <f t="shared" si="8"/>
        <v/>
      </c>
      <c r="Q36" s="584" t="str">
        <f t="shared" si="9"/>
        <v/>
      </c>
      <c r="R36" s="693" t="str">
        <f t="shared" si="2"/>
        <v/>
      </c>
      <c r="S36" s="708"/>
      <c r="T36" s="709"/>
      <c r="U36" s="709"/>
      <c r="V36" s="709"/>
      <c r="W36" s="709"/>
      <c r="X36" s="709"/>
      <c r="Y36" s="710"/>
      <c r="Z36" s="711"/>
      <c r="AB36" s="559" t="str">
        <f t="shared" si="10"/>
        <v/>
      </c>
      <c r="AF36" s="583" t="str">
        <f t="shared" ref="AF36:AF54" si="12">IF(AF35="","",IF(TEXT((AF35+1),"d")=TEXT($AF$34,"d"),"",AF35+1))</f>
        <v/>
      </c>
      <c r="AG36" s="584" t="str">
        <f t="shared" si="11"/>
        <v/>
      </c>
      <c r="AH36" s="693" t="str">
        <f t="shared" si="3"/>
        <v/>
      </c>
      <c r="AI36" s="708"/>
      <c r="AJ36" s="709"/>
      <c r="AK36" s="709"/>
      <c r="AL36" s="709"/>
      <c r="AM36" s="709"/>
      <c r="AN36" s="709"/>
      <c r="AO36" s="710"/>
      <c r="AP36" s="711"/>
      <c r="AQ36" s="521"/>
      <c r="AR36" s="605" t="str">
        <f>IF(様式８!K14="","",様式８!K14)</f>
        <v/>
      </c>
      <c r="AS36" s="681" t="str">
        <f>IF(AR36="","",VLOOKUP(AR36,様式８!$K$14:$N$52,2,FALSE))</f>
        <v/>
      </c>
      <c r="AT36" s="682" t="str">
        <f>IF(AR36="","",VLOOKUP(AR36,様式８!$K$14:$N$52,4,FALSE))</f>
        <v/>
      </c>
      <c r="AU36" s="683" t="str">
        <f>IFERROR(VLOOKUP(AR36,様式８!$K$14:$N$52,3,FALSE),"")</f>
        <v/>
      </c>
      <c r="AV36" s="606" t="str">
        <f t="shared" ref="AV36:AV72" si="13">IF(AR36="","",COUNTIF($C$34:$AP$64,AS36))</f>
        <v/>
      </c>
      <c r="AW36" s="607" t="str">
        <f>IF(AR36="","",IF(AU36=AV36,"○",(AV36-AU36)))</f>
        <v/>
      </c>
      <c r="AX36" s="560"/>
      <c r="AY36" s="598" t="str">
        <f t="shared" ref="AY36:AY72" si="14">IF(AS36="","",COUNTIF($F$34:$M$64,$AS36))</f>
        <v/>
      </c>
      <c r="AZ36" s="608" t="str">
        <f t="shared" ref="AZ36:AZ72" si="15">IF(AS36="","",COUNTIF($S$34:$Z$64,$AS36))</f>
        <v/>
      </c>
      <c r="BA36" s="609" t="str">
        <f t="shared" ref="BA36:BA72" si="16">IF(AS36="","",COUNTIF($AI$34:$AP$64,$AS36))</f>
        <v/>
      </c>
      <c r="BC36" s="579">
        <v>44980</v>
      </c>
      <c r="BD36" s="580">
        <f t="shared" si="0"/>
        <v>44980</v>
      </c>
      <c r="BE36" s="581" t="s">
        <v>934</v>
      </c>
      <c r="BG36" s="596"/>
    </row>
    <row r="37" spans="2:59" s="559" customFormat="1" ht="21.75" customHeight="1">
      <c r="B37" s="559" t="str">
        <f t="shared" si="4"/>
        <v/>
      </c>
      <c r="C37" s="583" t="str">
        <f t="shared" si="5"/>
        <v/>
      </c>
      <c r="D37" s="584" t="str">
        <f t="shared" si="6"/>
        <v/>
      </c>
      <c r="E37" s="690" t="str">
        <f t="shared" si="1"/>
        <v/>
      </c>
      <c r="F37" s="708"/>
      <c r="G37" s="709"/>
      <c r="H37" s="709"/>
      <c r="I37" s="709"/>
      <c r="J37" s="709"/>
      <c r="K37" s="709"/>
      <c r="L37" s="710"/>
      <c r="M37" s="712"/>
      <c r="N37" s="585"/>
      <c r="O37" s="559" t="str">
        <f t="shared" si="7"/>
        <v/>
      </c>
      <c r="P37" s="583" t="str">
        <f t="shared" si="8"/>
        <v/>
      </c>
      <c r="Q37" s="584" t="str">
        <f t="shared" si="9"/>
        <v/>
      </c>
      <c r="R37" s="693" t="str">
        <f t="shared" si="2"/>
        <v/>
      </c>
      <c r="S37" s="708"/>
      <c r="T37" s="709"/>
      <c r="U37" s="709"/>
      <c r="V37" s="709"/>
      <c r="W37" s="709"/>
      <c r="X37" s="709"/>
      <c r="Y37" s="710"/>
      <c r="Z37" s="711"/>
      <c r="AB37" s="559" t="str">
        <f t="shared" si="10"/>
        <v/>
      </c>
      <c r="AF37" s="583" t="str">
        <f t="shared" si="12"/>
        <v/>
      </c>
      <c r="AG37" s="584" t="str">
        <f t="shared" si="11"/>
        <v/>
      </c>
      <c r="AH37" s="693" t="str">
        <f t="shared" si="3"/>
        <v/>
      </c>
      <c r="AI37" s="708"/>
      <c r="AJ37" s="709"/>
      <c r="AK37" s="709"/>
      <c r="AL37" s="709"/>
      <c r="AM37" s="709"/>
      <c r="AN37" s="709"/>
      <c r="AO37" s="710"/>
      <c r="AP37" s="711"/>
      <c r="AQ37" s="521"/>
      <c r="AR37" s="684" t="str">
        <f>IFERROR(IF(AR36+1&gt;MAX(様式８!$K$14:$K$53),"",AR36+1),"")</f>
        <v/>
      </c>
      <c r="AS37" s="681" t="str">
        <f>IF(AR37="","",VLOOKUP(AR37,様式８!$K$14:$N$52,2,FALSE))</f>
        <v/>
      </c>
      <c r="AT37" s="682" t="str">
        <f>IF(AR37="","",VLOOKUP(AR37,様式８!$K$14:$N$52,4,FALSE))</f>
        <v/>
      </c>
      <c r="AU37" s="683" t="str">
        <f>IFERROR(VLOOKUP(AR37,様式８!$K$14:$N$52,3,FALSE),"")</f>
        <v/>
      </c>
      <c r="AV37" s="606" t="str">
        <f t="shared" si="13"/>
        <v/>
      </c>
      <c r="AW37" s="607" t="str">
        <f t="shared" ref="AW37:AW72" si="17">IF(AR37="","",IF(AU37=AV37,"○",(AV37-AU37)))</f>
        <v/>
      </c>
      <c r="AX37" s="560"/>
      <c r="AY37" s="598" t="str">
        <f t="shared" si="14"/>
        <v/>
      </c>
      <c r="AZ37" s="608" t="str">
        <f t="shared" si="15"/>
        <v/>
      </c>
      <c r="BA37" s="609" t="str">
        <f t="shared" si="16"/>
        <v/>
      </c>
      <c r="BC37" s="579">
        <v>45006</v>
      </c>
      <c r="BD37" s="580">
        <f t="shared" si="0"/>
        <v>45006</v>
      </c>
      <c r="BE37" s="581" t="s">
        <v>935</v>
      </c>
      <c r="BG37" s="596"/>
    </row>
    <row r="38" spans="2:59" s="559" customFormat="1" ht="21.75" customHeight="1">
      <c r="B38" s="559" t="str">
        <f t="shared" si="4"/>
        <v/>
      </c>
      <c r="C38" s="583" t="str">
        <f t="shared" si="5"/>
        <v/>
      </c>
      <c r="D38" s="584" t="str">
        <f t="shared" si="6"/>
        <v/>
      </c>
      <c r="E38" s="690" t="str">
        <f t="shared" si="1"/>
        <v/>
      </c>
      <c r="F38" s="708"/>
      <c r="G38" s="709"/>
      <c r="H38" s="709"/>
      <c r="I38" s="709"/>
      <c r="J38" s="709"/>
      <c r="K38" s="709"/>
      <c r="L38" s="710"/>
      <c r="M38" s="712"/>
      <c r="N38" s="585"/>
      <c r="O38" s="559" t="str">
        <f t="shared" si="7"/>
        <v/>
      </c>
      <c r="P38" s="583" t="str">
        <f t="shared" si="8"/>
        <v/>
      </c>
      <c r="Q38" s="584" t="str">
        <f t="shared" si="9"/>
        <v/>
      </c>
      <c r="R38" s="693" t="str">
        <f t="shared" si="2"/>
        <v/>
      </c>
      <c r="S38" s="708"/>
      <c r="T38" s="709"/>
      <c r="U38" s="709"/>
      <c r="V38" s="709"/>
      <c r="W38" s="709"/>
      <c r="X38" s="709"/>
      <c r="Y38" s="710"/>
      <c r="Z38" s="711"/>
      <c r="AB38" s="559" t="str">
        <f t="shared" si="10"/>
        <v/>
      </c>
      <c r="AF38" s="583" t="str">
        <f t="shared" si="12"/>
        <v/>
      </c>
      <c r="AG38" s="584" t="str">
        <f t="shared" si="11"/>
        <v/>
      </c>
      <c r="AH38" s="693" t="str">
        <f t="shared" si="3"/>
        <v/>
      </c>
      <c r="AI38" s="708"/>
      <c r="AJ38" s="709"/>
      <c r="AK38" s="709"/>
      <c r="AL38" s="709"/>
      <c r="AM38" s="709"/>
      <c r="AN38" s="709"/>
      <c r="AO38" s="710"/>
      <c r="AP38" s="711"/>
      <c r="AQ38" s="521"/>
      <c r="AR38" s="684" t="str">
        <f>IFERROR(IF(AR37+1&gt;MAX(様式８!$K$14:$K$53),"",AR37+1),"")</f>
        <v/>
      </c>
      <c r="AS38" s="681" t="str">
        <f>IF(AR38="","",VLOOKUP(AR38,様式８!$K$14:$N$52,2,FALSE))</f>
        <v/>
      </c>
      <c r="AT38" s="682" t="str">
        <f>IF(AR38="","",VLOOKUP(AR38,様式８!$K$14:$N$52,4,FALSE))</f>
        <v/>
      </c>
      <c r="AU38" s="683" t="str">
        <f>IFERROR(VLOOKUP(AR38,様式８!$K$14:$N$52,3,FALSE),"")</f>
        <v/>
      </c>
      <c r="AV38" s="606" t="str">
        <f t="shared" si="13"/>
        <v/>
      </c>
      <c r="AW38" s="607" t="str">
        <f t="shared" si="17"/>
        <v/>
      </c>
      <c r="AX38" s="560"/>
      <c r="AY38" s="598" t="str">
        <f t="shared" si="14"/>
        <v/>
      </c>
      <c r="AZ38" s="608" t="str">
        <f t="shared" si="15"/>
        <v/>
      </c>
      <c r="BA38" s="609" t="str">
        <f t="shared" si="16"/>
        <v/>
      </c>
      <c r="BC38" s="579">
        <v>45045</v>
      </c>
      <c r="BD38" s="580">
        <f t="shared" si="0"/>
        <v>45045</v>
      </c>
      <c r="BE38" s="581" t="s">
        <v>936</v>
      </c>
      <c r="BG38" s="596"/>
    </row>
    <row r="39" spans="2:59" s="559" customFormat="1" ht="21.75" customHeight="1">
      <c r="B39" s="559" t="str">
        <f t="shared" si="4"/>
        <v/>
      </c>
      <c r="C39" s="583" t="str">
        <f t="shared" si="5"/>
        <v/>
      </c>
      <c r="D39" s="584" t="str">
        <f t="shared" si="6"/>
        <v/>
      </c>
      <c r="E39" s="690" t="str">
        <f t="shared" si="1"/>
        <v/>
      </c>
      <c r="F39" s="708"/>
      <c r="G39" s="709"/>
      <c r="H39" s="709"/>
      <c r="I39" s="709"/>
      <c r="J39" s="709"/>
      <c r="K39" s="709"/>
      <c r="L39" s="710"/>
      <c r="M39" s="711"/>
      <c r="N39" s="585"/>
      <c r="O39" s="559" t="str">
        <f t="shared" si="7"/>
        <v/>
      </c>
      <c r="P39" s="583" t="str">
        <f t="shared" si="8"/>
        <v/>
      </c>
      <c r="Q39" s="584" t="str">
        <f t="shared" si="9"/>
        <v/>
      </c>
      <c r="R39" s="693" t="str">
        <f t="shared" si="2"/>
        <v/>
      </c>
      <c r="S39" s="708"/>
      <c r="T39" s="709"/>
      <c r="U39" s="709"/>
      <c r="V39" s="709"/>
      <c r="W39" s="709"/>
      <c r="X39" s="709"/>
      <c r="Y39" s="710"/>
      <c r="Z39" s="711"/>
      <c r="AB39" s="559" t="str">
        <f t="shared" si="10"/>
        <v/>
      </c>
      <c r="AF39" s="583" t="str">
        <f t="shared" si="12"/>
        <v/>
      </c>
      <c r="AG39" s="584" t="str">
        <f t="shared" si="11"/>
        <v/>
      </c>
      <c r="AH39" s="693" t="str">
        <f t="shared" si="3"/>
        <v/>
      </c>
      <c r="AI39" s="708"/>
      <c r="AJ39" s="709"/>
      <c r="AK39" s="709"/>
      <c r="AL39" s="709"/>
      <c r="AM39" s="709"/>
      <c r="AN39" s="709"/>
      <c r="AO39" s="710"/>
      <c r="AP39" s="711"/>
      <c r="AQ39" s="521"/>
      <c r="AR39" s="684" t="str">
        <f>IFERROR(IF(AR38+1&gt;MAX(様式８!$K$14:$K$53),"",AR38+1),"")</f>
        <v/>
      </c>
      <c r="AS39" s="681" t="str">
        <f>IF(AR39="","",VLOOKUP(AR39,様式８!$K$14:$N$52,2,FALSE))</f>
        <v/>
      </c>
      <c r="AT39" s="682" t="str">
        <f>IF(AR39="","",VLOOKUP(AR39,様式８!$K$14:$N$52,4,FALSE))</f>
        <v/>
      </c>
      <c r="AU39" s="683" t="str">
        <f>IFERROR(VLOOKUP(AR39,様式８!$K$14:$N$52,3,FALSE),"")</f>
        <v/>
      </c>
      <c r="AV39" s="606" t="str">
        <f t="shared" si="13"/>
        <v/>
      </c>
      <c r="AW39" s="607" t="str">
        <f t="shared" si="17"/>
        <v/>
      </c>
      <c r="AX39" s="560"/>
      <c r="AY39" s="598" t="str">
        <f t="shared" si="14"/>
        <v/>
      </c>
      <c r="AZ39" s="608" t="str">
        <f t="shared" si="15"/>
        <v/>
      </c>
      <c r="BA39" s="609" t="str">
        <f t="shared" si="16"/>
        <v/>
      </c>
      <c r="BC39" s="579">
        <v>45049</v>
      </c>
      <c r="BD39" s="580">
        <f t="shared" si="0"/>
        <v>45049</v>
      </c>
      <c r="BE39" s="581" t="s">
        <v>937</v>
      </c>
      <c r="BG39" s="596"/>
    </row>
    <row r="40" spans="2:59" s="559" customFormat="1" ht="21.75" customHeight="1">
      <c r="B40" s="559" t="str">
        <f t="shared" si="4"/>
        <v/>
      </c>
      <c r="C40" s="583" t="str">
        <f t="shared" si="5"/>
        <v/>
      </c>
      <c r="D40" s="584" t="str">
        <f t="shared" si="6"/>
        <v/>
      </c>
      <c r="E40" s="690" t="str">
        <f t="shared" si="1"/>
        <v/>
      </c>
      <c r="F40" s="708"/>
      <c r="G40" s="709"/>
      <c r="H40" s="709"/>
      <c r="I40" s="709"/>
      <c r="J40" s="709"/>
      <c r="K40" s="709"/>
      <c r="L40" s="710"/>
      <c r="M40" s="711"/>
      <c r="N40" s="585"/>
      <c r="O40" s="559" t="str">
        <f t="shared" si="7"/>
        <v/>
      </c>
      <c r="P40" s="583" t="str">
        <f t="shared" si="8"/>
        <v/>
      </c>
      <c r="Q40" s="584" t="str">
        <f t="shared" si="9"/>
        <v/>
      </c>
      <c r="R40" s="693" t="str">
        <f t="shared" si="2"/>
        <v/>
      </c>
      <c r="S40" s="708"/>
      <c r="T40" s="709"/>
      <c r="U40" s="709"/>
      <c r="V40" s="709"/>
      <c r="W40" s="709"/>
      <c r="X40" s="709"/>
      <c r="Y40" s="710"/>
      <c r="Z40" s="711"/>
      <c r="AB40" s="559" t="str">
        <f t="shared" si="10"/>
        <v/>
      </c>
      <c r="AF40" s="583" t="str">
        <f t="shared" si="12"/>
        <v/>
      </c>
      <c r="AG40" s="584" t="str">
        <f t="shared" si="11"/>
        <v/>
      </c>
      <c r="AH40" s="693" t="str">
        <f t="shared" si="3"/>
        <v/>
      </c>
      <c r="AI40" s="708"/>
      <c r="AJ40" s="709"/>
      <c r="AK40" s="709"/>
      <c r="AL40" s="709"/>
      <c r="AM40" s="709"/>
      <c r="AN40" s="709"/>
      <c r="AO40" s="710"/>
      <c r="AP40" s="711"/>
      <c r="AQ40" s="521"/>
      <c r="AR40" s="684" t="str">
        <f>IFERROR(IF(AR39+1&gt;MAX(様式８!$K$14:$K$53),"",AR39+1),"")</f>
        <v/>
      </c>
      <c r="AS40" s="681" t="str">
        <f>IF(AR40="","",VLOOKUP(AR40,様式８!$K$14:$N$52,2,FALSE))</f>
        <v/>
      </c>
      <c r="AT40" s="682" t="str">
        <f>IF(AR40="","",VLOOKUP(AR40,様式８!$K$14:$N$52,4,FALSE))</f>
        <v/>
      </c>
      <c r="AU40" s="683" t="str">
        <f>IFERROR(VLOOKUP(AR40,様式８!$K$14:$N$52,3,FALSE),"")</f>
        <v/>
      </c>
      <c r="AV40" s="606" t="str">
        <f t="shared" si="13"/>
        <v/>
      </c>
      <c r="AW40" s="607" t="str">
        <f t="shared" si="17"/>
        <v/>
      </c>
      <c r="AX40" s="560"/>
      <c r="AY40" s="598" t="str">
        <f t="shared" si="14"/>
        <v/>
      </c>
      <c r="AZ40" s="608" t="str">
        <f t="shared" si="15"/>
        <v/>
      </c>
      <c r="BA40" s="609" t="str">
        <f t="shared" si="16"/>
        <v/>
      </c>
      <c r="BC40" s="579">
        <v>45050</v>
      </c>
      <c r="BD40" s="580">
        <f t="shared" si="0"/>
        <v>45050</v>
      </c>
      <c r="BE40" s="581" t="s">
        <v>938</v>
      </c>
      <c r="BG40" s="596"/>
    </row>
    <row r="41" spans="2:59" s="559" customFormat="1" ht="21.75" customHeight="1">
      <c r="B41" s="559" t="str">
        <f t="shared" si="4"/>
        <v/>
      </c>
      <c r="C41" s="583" t="str">
        <f t="shared" si="5"/>
        <v/>
      </c>
      <c r="D41" s="584" t="str">
        <f t="shared" si="6"/>
        <v/>
      </c>
      <c r="E41" s="690" t="str">
        <f t="shared" si="1"/>
        <v/>
      </c>
      <c r="F41" s="708"/>
      <c r="G41" s="709"/>
      <c r="H41" s="709"/>
      <c r="I41" s="709"/>
      <c r="J41" s="709"/>
      <c r="K41" s="709"/>
      <c r="L41" s="710"/>
      <c r="M41" s="711"/>
      <c r="N41" s="585"/>
      <c r="O41" s="559" t="str">
        <f t="shared" si="7"/>
        <v/>
      </c>
      <c r="P41" s="583" t="str">
        <f t="shared" si="8"/>
        <v/>
      </c>
      <c r="Q41" s="584" t="str">
        <f t="shared" si="9"/>
        <v/>
      </c>
      <c r="R41" s="693" t="str">
        <f t="shared" si="2"/>
        <v/>
      </c>
      <c r="S41" s="708"/>
      <c r="T41" s="709"/>
      <c r="U41" s="709"/>
      <c r="V41" s="709"/>
      <c r="W41" s="709"/>
      <c r="X41" s="709"/>
      <c r="Y41" s="710"/>
      <c r="Z41" s="711"/>
      <c r="AB41" s="559" t="str">
        <f t="shared" si="10"/>
        <v/>
      </c>
      <c r="AF41" s="583" t="str">
        <f t="shared" si="12"/>
        <v/>
      </c>
      <c r="AG41" s="584" t="str">
        <f t="shared" si="11"/>
        <v/>
      </c>
      <c r="AH41" s="693" t="str">
        <f t="shared" si="3"/>
        <v/>
      </c>
      <c r="AI41" s="708"/>
      <c r="AJ41" s="709"/>
      <c r="AK41" s="709"/>
      <c r="AL41" s="709"/>
      <c r="AM41" s="709"/>
      <c r="AN41" s="709"/>
      <c r="AO41" s="710"/>
      <c r="AP41" s="711"/>
      <c r="AQ41" s="521"/>
      <c r="AR41" s="684" t="str">
        <f>IFERROR(IF(AR40+1&gt;MAX(様式８!$K$14:$K$53),"",AR40+1),"")</f>
        <v/>
      </c>
      <c r="AS41" s="681" t="str">
        <f>IF(AR41="","",VLOOKUP(AR41,様式８!$K$14:$N$52,2,FALSE))</f>
        <v/>
      </c>
      <c r="AT41" s="682" t="str">
        <f>IF(AR41="","",VLOOKUP(AR41,様式８!$K$14:$N$52,4,FALSE))</f>
        <v/>
      </c>
      <c r="AU41" s="683" t="str">
        <f>IFERROR(VLOOKUP(AR41,様式８!$K$14:$N$52,3,FALSE),"")</f>
        <v/>
      </c>
      <c r="AV41" s="606" t="str">
        <f t="shared" si="13"/>
        <v/>
      </c>
      <c r="AW41" s="607" t="str">
        <f t="shared" si="17"/>
        <v/>
      </c>
      <c r="AX41" s="560"/>
      <c r="AY41" s="598" t="str">
        <f t="shared" si="14"/>
        <v/>
      </c>
      <c r="AZ41" s="608" t="str">
        <f t="shared" si="15"/>
        <v/>
      </c>
      <c r="BA41" s="609" t="str">
        <f t="shared" si="16"/>
        <v/>
      </c>
      <c r="BC41" s="579">
        <v>45051</v>
      </c>
      <c r="BD41" s="580">
        <f t="shared" si="0"/>
        <v>45051</v>
      </c>
      <c r="BE41" s="581" t="s">
        <v>939</v>
      </c>
      <c r="BG41" s="596"/>
    </row>
    <row r="42" spans="2:59" s="559" customFormat="1" ht="21.75" customHeight="1">
      <c r="B42" s="559" t="str">
        <f t="shared" si="4"/>
        <v/>
      </c>
      <c r="C42" s="583" t="str">
        <f t="shared" si="5"/>
        <v/>
      </c>
      <c r="D42" s="584" t="str">
        <f t="shared" si="6"/>
        <v/>
      </c>
      <c r="E42" s="690" t="str">
        <f t="shared" si="1"/>
        <v/>
      </c>
      <c r="F42" s="708"/>
      <c r="G42" s="709"/>
      <c r="H42" s="709"/>
      <c r="I42" s="709"/>
      <c r="J42" s="709"/>
      <c r="K42" s="709"/>
      <c r="L42" s="710"/>
      <c r="M42" s="711"/>
      <c r="N42" s="585"/>
      <c r="O42" s="559" t="str">
        <f t="shared" si="7"/>
        <v/>
      </c>
      <c r="P42" s="583" t="str">
        <f t="shared" si="8"/>
        <v/>
      </c>
      <c r="Q42" s="584" t="str">
        <f t="shared" si="9"/>
        <v/>
      </c>
      <c r="R42" s="693" t="str">
        <f t="shared" si="2"/>
        <v/>
      </c>
      <c r="S42" s="708"/>
      <c r="T42" s="709"/>
      <c r="U42" s="709"/>
      <c r="V42" s="709"/>
      <c r="W42" s="709"/>
      <c r="X42" s="709"/>
      <c r="Y42" s="710"/>
      <c r="Z42" s="711"/>
      <c r="AB42" s="559" t="str">
        <f t="shared" si="10"/>
        <v/>
      </c>
      <c r="AF42" s="583" t="str">
        <f t="shared" si="12"/>
        <v/>
      </c>
      <c r="AG42" s="584" t="str">
        <f t="shared" si="11"/>
        <v/>
      </c>
      <c r="AH42" s="693" t="str">
        <f t="shared" si="3"/>
        <v/>
      </c>
      <c r="AI42" s="708"/>
      <c r="AJ42" s="709"/>
      <c r="AK42" s="709"/>
      <c r="AL42" s="709"/>
      <c r="AM42" s="709"/>
      <c r="AN42" s="709"/>
      <c r="AO42" s="710"/>
      <c r="AP42" s="711"/>
      <c r="AQ42" s="521"/>
      <c r="AR42" s="684" t="str">
        <f>IFERROR(IF(AR41+1&gt;MAX(様式８!$K$14:$K$53),"",AR41+1),"")</f>
        <v/>
      </c>
      <c r="AS42" s="681" t="str">
        <f>IF(AR42="","",VLOOKUP(AR42,様式８!$K$14:$N$52,2,FALSE))</f>
        <v/>
      </c>
      <c r="AT42" s="682" t="str">
        <f>IF(AR42="","",VLOOKUP(AR42,様式８!$K$14:$N$52,4,FALSE))</f>
        <v/>
      </c>
      <c r="AU42" s="683" t="str">
        <f>IFERROR(VLOOKUP(AR42,様式８!$K$14:$N$52,3,FALSE),"")</f>
        <v/>
      </c>
      <c r="AV42" s="606" t="str">
        <f t="shared" si="13"/>
        <v/>
      </c>
      <c r="AW42" s="607" t="str">
        <f t="shared" si="17"/>
        <v/>
      </c>
      <c r="AX42" s="560"/>
      <c r="AY42" s="598" t="str">
        <f t="shared" si="14"/>
        <v/>
      </c>
      <c r="AZ42" s="608" t="str">
        <f t="shared" si="15"/>
        <v/>
      </c>
      <c r="BA42" s="609" t="str">
        <f t="shared" si="16"/>
        <v/>
      </c>
      <c r="BC42" s="579">
        <v>45124</v>
      </c>
      <c r="BD42" s="580">
        <f t="shared" si="0"/>
        <v>45124</v>
      </c>
      <c r="BE42" s="581" t="s">
        <v>940</v>
      </c>
      <c r="BG42" s="596"/>
    </row>
    <row r="43" spans="2:59" s="559" customFormat="1" ht="21.75" customHeight="1">
      <c r="B43" s="559" t="str">
        <f t="shared" si="4"/>
        <v/>
      </c>
      <c r="C43" s="583" t="str">
        <f t="shared" si="5"/>
        <v/>
      </c>
      <c r="D43" s="584" t="str">
        <f t="shared" si="6"/>
        <v/>
      </c>
      <c r="E43" s="690" t="str">
        <f t="shared" si="1"/>
        <v/>
      </c>
      <c r="F43" s="708"/>
      <c r="G43" s="709"/>
      <c r="H43" s="709"/>
      <c r="I43" s="709"/>
      <c r="J43" s="709"/>
      <c r="K43" s="709"/>
      <c r="L43" s="710"/>
      <c r="M43" s="711"/>
      <c r="N43" s="585"/>
      <c r="O43" s="559" t="str">
        <f t="shared" si="7"/>
        <v/>
      </c>
      <c r="P43" s="583" t="str">
        <f t="shared" si="8"/>
        <v/>
      </c>
      <c r="Q43" s="584" t="str">
        <f t="shared" si="9"/>
        <v/>
      </c>
      <c r="R43" s="693" t="str">
        <f t="shared" si="2"/>
        <v/>
      </c>
      <c r="S43" s="708"/>
      <c r="T43" s="709"/>
      <c r="U43" s="709"/>
      <c r="V43" s="709"/>
      <c r="W43" s="709"/>
      <c r="X43" s="709"/>
      <c r="Y43" s="710"/>
      <c r="Z43" s="711"/>
      <c r="AB43" s="559" t="str">
        <f t="shared" si="10"/>
        <v/>
      </c>
      <c r="AF43" s="583" t="str">
        <f t="shared" si="12"/>
        <v/>
      </c>
      <c r="AG43" s="584" t="str">
        <f t="shared" si="11"/>
        <v/>
      </c>
      <c r="AH43" s="693" t="str">
        <f t="shared" si="3"/>
        <v/>
      </c>
      <c r="AI43" s="708"/>
      <c r="AJ43" s="709"/>
      <c r="AK43" s="709"/>
      <c r="AL43" s="709"/>
      <c r="AM43" s="709"/>
      <c r="AN43" s="709"/>
      <c r="AO43" s="710"/>
      <c r="AP43" s="711"/>
      <c r="AR43" s="684" t="str">
        <f>IFERROR(IF(AR42+1&gt;MAX(様式８!$K$14:$K$53),"",AR42+1),"")</f>
        <v/>
      </c>
      <c r="AS43" s="681" t="str">
        <f>IF(AR43="","",VLOOKUP(AR43,様式８!$K$14:$N$52,2,FALSE))</f>
        <v/>
      </c>
      <c r="AT43" s="682" t="str">
        <f>IF(AR43="","",VLOOKUP(AR43,様式８!$K$14:$N$52,4,FALSE))</f>
        <v/>
      </c>
      <c r="AU43" s="683" t="str">
        <f>IFERROR(VLOOKUP(AR43,様式８!$K$14:$N$52,3,FALSE),"")</f>
        <v/>
      </c>
      <c r="AV43" s="606" t="str">
        <f t="shared" si="13"/>
        <v/>
      </c>
      <c r="AW43" s="607" t="str">
        <f t="shared" si="17"/>
        <v/>
      </c>
      <c r="AX43" s="560"/>
      <c r="AY43" s="598" t="str">
        <f t="shared" si="14"/>
        <v/>
      </c>
      <c r="AZ43" s="608" t="str">
        <f t="shared" si="15"/>
        <v/>
      </c>
      <c r="BA43" s="609" t="str">
        <f t="shared" si="16"/>
        <v/>
      </c>
      <c r="BC43" s="579">
        <v>45149</v>
      </c>
      <c r="BD43" s="580">
        <f t="shared" si="0"/>
        <v>45149</v>
      </c>
      <c r="BE43" s="581" t="s">
        <v>941</v>
      </c>
      <c r="BG43" s="596"/>
    </row>
    <row r="44" spans="2:59" s="559" customFormat="1" ht="21.75" customHeight="1">
      <c r="B44" s="559" t="str">
        <f t="shared" si="4"/>
        <v/>
      </c>
      <c r="C44" s="583" t="str">
        <f t="shared" si="5"/>
        <v/>
      </c>
      <c r="D44" s="584" t="str">
        <f t="shared" si="6"/>
        <v/>
      </c>
      <c r="E44" s="690" t="str">
        <f t="shared" si="1"/>
        <v/>
      </c>
      <c r="F44" s="708"/>
      <c r="G44" s="709"/>
      <c r="H44" s="709"/>
      <c r="I44" s="709"/>
      <c r="J44" s="709"/>
      <c r="K44" s="709"/>
      <c r="L44" s="710"/>
      <c r="M44" s="711"/>
      <c r="N44" s="585"/>
      <c r="O44" s="559" t="str">
        <f t="shared" si="7"/>
        <v/>
      </c>
      <c r="P44" s="583" t="str">
        <f t="shared" si="8"/>
        <v/>
      </c>
      <c r="Q44" s="584" t="str">
        <f t="shared" si="9"/>
        <v/>
      </c>
      <c r="R44" s="693" t="str">
        <f t="shared" si="2"/>
        <v/>
      </c>
      <c r="S44" s="708"/>
      <c r="T44" s="709"/>
      <c r="U44" s="709"/>
      <c r="V44" s="709"/>
      <c r="W44" s="709"/>
      <c r="X44" s="709"/>
      <c r="Y44" s="710"/>
      <c r="Z44" s="711"/>
      <c r="AB44" s="559" t="str">
        <f t="shared" si="10"/>
        <v/>
      </c>
      <c r="AF44" s="583" t="str">
        <f t="shared" si="12"/>
        <v/>
      </c>
      <c r="AG44" s="584" t="str">
        <f t="shared" si="11"/>
        <v/>
      </c>
      <c r="AH44" s="693" t="str">
        <f t="shared" si="3"/>
        <v/>
      </c>
      <c r="AI44" s="708"/>
      <c r="AJ44" s="709"/>
      <c r="AK44" s="709"/>
      <c r="AL44" s="709"/>
      <c r="AM44" s="709"/>
      <c r="AN44" s="709"/>
      <c r="AO44" s="710"/>
      <c r="AP44" s="711"/>
      <c r="AQ44" s="521"/>
      <c r="AR44" s="684" t="str">
        <f>IFERROR(IF(AR43+1&gt;MAX(様式８!$K$14:$K$53),"",AR43+1),"")</f>
        <v/>
      </c>
      <c r="AS44" s="681" t="str">
        <f>IF(AR44="","",VLOOKUP(AR44,様式８!$K$14:$N$52,2,FALSE))</f>
        <v/>
      </c>
      <c r="AT44" s="682" t="str">
        <f>IF(AR44="","",VLOOKUP(AR44,様式８!$K$14:$N$52,4,FALSE))</f>
        <v/>
      </c>
      <c r="AU44" s="683" t="str">
        <f>IFERROR(VLOOKUP(AR44,様式８!$K$14:$N$52,3,FALSE),"")</f>
        <v/>
      </c>
      <c r="AV44" s="606" t="str">
        <f t="shared" si="13"/>
        <v/>
      </c>
      <c r="AW44" s="607" t="str">
        <f t="shared" si="17"/>
        <v/>
      </c>
      <c r="AX44" s="560"/>
      <c r="AY44" s="598" t="str">
        <f t="shared" si="14"/>
        <v/>
      </c>
      <c r="AZ44" s="608" t="str">
        <f t="shared" si="15"/>
        <v/>
      </c>
      <c r="BA44" s="609" t="str">
        <f t="shared" si="16"/>
        <v/>
      </c>
      <c r="BC44" s="579">
        <v>45187</v>
      </c>
      <c r="BD44" s="580">
        <f t="shared" si="0"/>
        <v>45187</v>
      </c>
      <c r="BE44" s="581" t="s">
        <v>942</v>
      </c>
      <c r="BG44" s="596"/>
    </row>
    <row r="45" spans="2:59" s="559" customFormat="1" ht="21.75" customHeight="1">
      <c r="B45" s="559" t="str">
        <f t="shared" si="4"/>
        <v/>
      </c>
      <c r="C45" s="583" t="str">
        <f t="shared" si="5"/>
        <v/>
      </c>
      <c r="D45" s="584" t="str">
        <f t="shared" si="6"/>
        <v/>
      </c>
      <c r="E45" s="690" t="str">
        <f t="shared" si="1"/>
        <v/>
      </c>
      <c r="F45" s="708"/>
      <c r="G45" s="709"/>
      <c r="H45" s="709"/>
      <c r="I45" s="709"/>
      <c r="J45" s="709"/>
      <c r="K45" s="709"/>
      <c r="L45" s="710"/>
      <c r="M45" s="711"/>
      <c r="N45" s="585"/>
      <c r="O45" s="559" t="str">
        <f t="shared" si="7"/>
        <v/>
      </c>
      <c r="P45" s="583" t="str">
        <f t="shared" si="8"/>
        <v/>
      </c>
      <c r="Q45" s="584" t="str">
        <f t="shared" si="9"/>
        <v/>
      </c>
      <c r="R45" s="693" t="str">
        <f t="shared" si="2"/>
        <v/>
      </c>
      <c r="S45" s="708"/>
      <c r="T45" s="709"/>
      <c r="U45" s="709"/>
      <c r="V45" s="709"/>
      <c r="W45" s="709"/>
      <c r="X45" s="709"/>
      <c r="Y45" s="710"/>
      <c r="Z45" s="711"/>
      <c r="AB45" s="559" t="str">
        <f t="shared" si="10"/>
        <v/>
      </c>
      <c r="AF45" s="583" t="str">
        <f t="shared" si="12"/>
        <v/>
      </c>
      <c r="AG45" s="584" t="str">
        <f t="shared" si="11"/>
        <v/>
      </c>
      <c r="AH45" s="693" t="str">
        <f t="shared" si="3"/>
        <v/>
      </c>
      <c r="AI45" s="708"/>
      <c r="AJ45" s="709"/>
      <c r="AK45" s="709"/>
      <c r="AL45" s="709"/>
      <c r="AM45" s="709"/>
      <c r="AN45" s="709"/>
      <c r="AO45" s="710"/>
      <c r="AP45" s="711"/>
      <c r="AQ45" s="521"/>
      <c r="AR45" s="684" t="str">
        <f>IFERROR(IF(AR44+1&gt;MAX(様式８!$K$14:$K$53),"",AR44+1),"")</f>
        <v/>
      </c>
      <c r="AS45" s="681" t="str">
        <f>IF(AR45="","",VLOOKUP(AR45,様式８!$K$14:$N$52,2,FALSE))</f>
        <v/>
      </c>
      <c r="AT45" s="682" t="str">
        <f>IF(AR45="","",VLOOKUP(AR45,様式８!$K$14:$N$52,4,FALSE))</f>
        <v/>
      </c>
      <c r="AU45" s="683" t="str">
        <f>IFERROR(VLOOKUP(AR45,様式８!$K$14:$N$52,3,FALSE),"")</f>
        <v/>
      </c>
      <c r="AV45" s="606" t="str">
        <f t="shared" si="13"/>
        <v/>
      </c>
      <c r="AW45" s="607" t="str">
        <f t="shared" si="17"/>
        <v/>
      </c>
      <c r="AX45" s="560"/>
      <c r="AY45" s="598" t="str">
        <f t="shared" si="14"/>
        <v/>
      </c>
      <c r="AZ45" s="608" t="str">
        <f t="shared" si="15"/>
        <v/>
      </c>
      <c r="BA45" s="609" t="str">
        <f t="shared" si="16"/>
        <v/>
      </c>
      <c r="BC45" s="579">
        <v>45192</v>
      </c>
      <c r="BD45" s="580">
        <f t="shared" si="0"/>
        <v>45192</v>
      </c>
      <c r="BE45" s="581" t="s">
        <v>943</v>
      </c>
      <c r="BG45" s="596"/>
    </row>
    <row r="46" spans="2:59" s="559" customFormat="1" ht="21.75" customHeight="1">
      <c r="B46" s="559" t="str">
        <f t="shared" si="4"/>
        <v/>
      </c>
      <c r="C46" s="583" t="str">
        <f t="shared" si="5"/>
        <v/>
      </c>
      <c r="D46" s="584" t="str">
        <f t="shared" si="6"/>
        <v/>
      </c>
      <c r="E46" s="690" t="str">
        <f t="shared" si="1"/>
        <v/>
      </c>
      <c r="F46" s="708"/>
      <c r="G46" s="709"/>
      <c r="H46" s="709"/>
      <c r="I46" s="709"/>
      <c r="J46" s="709"/>
      <c r="K46" s="709"/>
      <c r="L46" s="710"/>
      <c r="M46" s="711"/>
      <c r="N46" s="585"/>
      <c r="O46" s="559" t="str">
        <f t="shared" si="7"/>
        <v/>
      </c>
      <c r="P46" s="583" t="str">
        <f t="shared" si="8"/>
        <v/>
      </c>
      <c r="Q46" s="584" t="str">
        <f t="shared" si="9"/>
        <v/>
      </c>
      <c r="R46" s="693" t="str">
        <f t="shared" si="2"/>
        <v/>
      </c>
      <c r="S46" s="708"/>
      <c r="T46" s="709"/>
      <c r="U46" s="709"/>
      <c r="V46" s="709"/>
      <c r="W46" s="709"/>
      <c r="X46" s="709"/>
      <c r="Y46" s="710"/>
      <c r="Z46" s="711"/>
      <c r="AB46" s="559" t="str">
        <f t="shared" si="10"/>
        <v/>
      </c>
      <c r="AF46" s="583" t="str">
        <f t="shared" si="12"/>
        <v/>
      </c>
      <c r="AG46" s="584" t="str">
        <f t="shared" si="11"/>
        <v/>
      </c>
      <c r="AH46" s="693" t="str">
        <f t="shared" si="3"/>
        <v/>
      </c>
      <c r="AI46" s="708"/>
      <c r="AJ46" s="709"/>
      <c r="AK46" s="709"/>
      <c r="AL46" s="709"/>
      <c r="AM46" s="709"/>
      <c r="AN46" s="709"/>
      <c r="AO46" s="710"/>
      <c r="AP46" s="711"/>
      <c r="AQ46" s="521"/>
      <c r="AR46" s="684" t="str">
        <f>IFERROR(IF(AR45+1&gt;MAX(様式８!$K$14:$K$53),"",AR45+1),"")</f>
        <v/>
      </c>
      <c r="AS46" s="681" t="str">
        <f>IF(AR46="","",VLOOKUP(AR46,様式８!$K$14:$N$52,2,FALSE))</f>
        <v/>
      </c>
      <c r="AT46" s="682" t="str">
        <f>IF(AR46="","",VLOOKUP(AR46,様式８!$K$14:$N$52,4,FALSE))</f>
        <v/>
      </c>
      <c r="AU46" s="683" t="str">
        <f>IFERROR(VLOOKUP(AR46,様式８!$K$14:$N$52,3,FALSE),"")</f>
        <v/>
      </c>
      <c r="AV46" s="606" t="str">
        <f t="shared" si="13"/>
        <v/>
      </c>
      <c r="AW46" s="607" t="str">
        <f t="shared" si="17"/>
        <v/>
      </c>
      <c r="AX46" s="560"/>
      <c r="AY46" s="598" t="str">
        <f t="shared" si="14"/>
        <v/>
      </c>
      <c r="AZ46" s="608" t="str">
        <f t="shared" si="15"/>
        <v/>
      </c>
      <c r="BA46" s="609" t="str">
        <f t="shared" si="16"/>
        <v/>
      </c>
      <c r="BC46" s="579">
        <v>45208</v>
      </c>
      <c r="BD46" s="580">
        <f t="shared" si="0"/>
        <v>45208</v>
      </c>
      <c r="BE46" s="581" t="s">
        <v>944</v>
      </c>
      <c r="BG46" s="596"/>
    </row>
    <row r="47" spans="2:59" s="559" customFormat="1" ht="21.75" customHeight="1">
      <c r="B47" s="559" t="str">
        <f t="shared" si="4"/>
        <v/>
      </c>
      <c r="C47" s="583" t="str">
        <f t="shared" si="5"/>
        <v/>
      </c>
      <c r="D47" s="584" t="str">
        <f t="shared" si="6"/>
        <v/>
      </c>
      <c r="E47" s="690" t="str">
        <f t="shared" si="1"/>
        <v/>
      </c>
      <c r="F47" s="708"/>
      <c r="G47" s="709"/>
      <c r="H47" s="709"/>
      <c r="I47" s="709"/>
      <c r="J47" s="709"/>
      <c r="K47" s="709"/>
      <c r="L47" s="710"/>
      <c r="M47" s="711"/>
      <c r="N47" s="585"/>
      <c r="O47" s="559" t="str">
        <f t="shared" si="7"/>
        <v/>
      </c>
      <c r="P47" s="583" t="str">
        <f t="shared" si="8"/>
        <v/>
      </c>
      <c r="Q47" s="584" t="str">
        <f t="shared" si="9"/>
        <v/>
      </c>
      <c r="R47" s="693" t="str">
        <f t="shared" si="2"/>
        <v/>
      </c>
      <c r="S47" s="708"/>
      <c r="T47" s="709"/>
      <c r="U47" s="709"/>
      <c r="V47" s="709"/>
      <c r="W47" s="709"/>
      <c r="X47" s="709"/>
      <c r="Y47" s="710"/>
      <c r="Z47" s="711"/>
      <c r="AB47" s="559" t="str">
        <f t="shared" si="10"/>
        <v/>
      </c>
      <c r="AF47" s="583" t="str">
        <f t="shared" si="12"/>
        <v/>
      </c>
      <c r="AG47" s="584" t="str">
        <f t="shared" si="11"/>
        <v/>
      </c>
      <c r="AH47" s="693" t="str">
        <f t="shared" si="3"/>
        <v/>
      </c>
      <c r="AI47" s="708"/>
      <c r="AJ47" s="709"/>
      <c r="AK47" s="709"/>
      <c r="AL47" s="709"/>
      <c r="AM47" s="709"/>
      <c r="AN47" s="709"/>
      <c r="AO47" s="710"/>
      <c r="AP47" s="711"/>
      <c r="AR47" s="684" t="str">
        <f>IFERROR(IF(AR46+1&gt;MAX(様式８!$K$14:$K$53),"",AR46+1),"")</f>
        <v/>
      </c>
      <c r="AS47" s="681" t="str">
        <f>IF(AR47="","",VLOOKUP(AR47,様式８!$K$14:$N$52,2,FALSE))</f>
        <v/>
      </c>
      <c r="AT47" s="682" t="str">
        <f>IF(AR47="","",VLOOKUP(AR47,様式８!$K$14:$N$52,4,FALSE))</f>
        <v/>
      </c>
      <c r="AU47" s="683" t="str">
        <f>IFERROR(VLOOKUP(AR47,様式８!$K$14:$N$52,3,FALSE),"")</f>
        <v/>
      </c>
      <c r="AV47" s="606" t="str">
        <f t="shared" si="13"/>
        <v/>
      </c>
      <c r="AW47" s="607" t="str">
        <f t="shared" si="17"/>
        <v/>
      </c>
      <c r="AX47" s="610"/>
      <c r="AY47" s="598" t="str">
        <f t="shared" si="14"/>
        <v/>
      </c>
      <c r="AZ47" s="608" t="str">
        <f t="shared" si="15"/>
        <v/>
      </c>
      <c r="BA47" s="609" t="str">
        <f t="shared" si="16"/>
        <v/>
      </c>
      <c r="BC47" s="579">
        <v>45233</v>
      </c>
      <c r="BD47" s="580">
        <f t="shared" si="0"/>
        <v>45233</v>
      </c>
      <c r="BE47" s="581" t="s">
        <v>945</v>
      </c>
      <c r="BG47" s="596"/>
    </row>
    <row r="48" spans="2:59" s="559" customFormat="1" ht="21.75" customHeight="1" thickBot="1">
      <c r="B48" s="559" t="str">
        <f t="shared" si="4"/>
        <v/>
      </c>
      <c r="C48" s="583" t="str">
        <f t="shared" si="5"/>
        <v/>
      </c>
      <c r="D48" s="584" t="str">
        <f t="shared" si="6"/>
        <v/>
      </c>
      <c r="E48" s="690" t="str">
        <f t="shared" si="1"/>
        <v/>
      </c>
      <c r="F48" s="708"/>
      <c r="G48" s="709"/>
      <c r="H48" s="709"/>
      <c r="I48" s="709"/>
      <c r="J48" s="709"/>
      <c r="K48" s="709"/>
      <c r="L48" s="710"/>
      <c r="M48" s="711"/>
      <c r="N48" s="585"/>
      <c r="O48" s="559" t="str">
        <f t="shared" si="7"/>
        <v/>
      </c>
      <c r="P48" s="583" t="str">
        <f t="shared" si="8"/>
        <v/>
      </c>
      <c r="Q48" s="584" t="str">
        <f t="shared" si="9"/>
        <v/>
      </c>
      <c r="R48" s="693" t="str">
        <f t="shared" si="2"/>
        <v/>
      </c>
      <c r="S48" s="708"/>
      <c r="T48" s="709"/>
      <c r="U48" s="709"/>
      <c r="V48" s="709"/>
      <c r="W48" s="709"/>
      <c r="X48" s="709"/>
      <c r="Y48" s="710"/>
      <c r="Z48" s="711"/>
      <c r="AB48" s="559" t="str">
        <f t="shared" si="10"/>
        <v/>
      </c>
      <c r="AF48" s="583" t="str">
        <f t="shared" si="12"/>
        <v/>
      </c>
      <c r="AG48" s="584" t="str">
        <f t="shared" si="11"/>
        <v/>
      </c>
      <c r="AH48" s="693" t="str">
        <f t="shared" si="3"/>
        <v/>
      </c>
      <c r="AI48" s="708"/>
      <c r="AJ48" s="709"/>
      <c r="AK48" s="709"/>
      <c r="AL48" s="709"/>
      <c r="AM48" s="709"/>
      <c r="AN48" s="709"/>
      <c r="AO48" s="710"/>
      <c r="AP48" s="711"/>
      <c r="AR48" s="684" t="str">
        <f>IFERROR(IF(AR47+1&gt;MAX(様式８!$K$14:$K$53),"",AR47+1),"")</f>
        <v/>
      </c>
      <c r="AS48" s="681" t="str">
        <f>IF(AR48="","",VLOOKUP(AR48,様式８!$K$14:$N$52,2,FALSE))</f>
        <v/>
      </c>
      <c r="AT48" s="682" t="str">
        <f>IF(AR48="","",VLOOKUP(AR48,様式８!$K$14:$N$52,4,FALSE))</f>
        <v/>
      </c>
      <c r="AU48" s="683" t="str">
        <f>IFERROR(VLOOKUP(AR48,様式８!$K$14:$N$52,3,FALSE),"")</f>
        <v/>
      </c>
      <c r="AV48" s="606" t="str">
        <f t="shared" si="13"/>
        <v/>
      </c>
      <c r="AW48" s="607" t="str">
        <f t="shared" si="17"/>
        <v/>
      </c>
      <c r="AX48" s="610"/>
      <c r="AY48" s="598" t="str">
        <f t="shared" si="14"/>
        <v/>
      </c>
      <c r="AZ48" s="608" t="str">
        <f t="shared" si="15"/>
        <v/>
      </c>
      <c r="BA48" s="609" t="str">
        <f t="shared" si="16"/>
        <v/>
      </c>
      <c r="BC48" s="611">
        <v>45253</v>
      </c>
      <c r="BD48" s="612">
        <f t="shared" si="0"/>
        <v>45253</v>
      </c>
      <c r="BE48" s="613" t="s">
        <v>946</v>
      </c>
      <c r="BG48" s="596"/>
    </row>
    <row r="49" spans="2:59" s="559" customFormat="1" ht="21.75" customHeight="1">
      <c r="B49" s="559" t="str">
        <f t="shared" si="4"/>
        <v/>
      </c>
      <c r="C49" s="583" t="str">
        <f t="shared" si="5"/>
        <v/>
      </c>
      <c r="D49" s="584" t="str">
        <f t="shared" si="6"/>
        <v/>
      </c>
      <c r="E49" s="690" t="str">
        <f t="shared" si="1"/>
        <v/>
      </c>
      <c r="F49" s="708"/>
      <c r="G49" s="709"/>
      <c r="H49" s="709"/>
      <c r="I49" s="709"/>
      <c r="J49" s="709"/>
      <c r="K49" s="709"/>
      <c r="L49" s="710"/>
      <c r="M49" s="711"/>
      <c r="N49" s="585"/>
      <c r="O49" s="559" t="str">
        <f t="shared" si="7"/>
        <v/>
      </c>
      <c r="P49" s="583" t="str">
        <f t="shared" si="8"/>
        <v/>
      </c>
      <c r="Q49" s="584" t="str">
        <f t="shared" si="9"/>
        <v/>
      </c>
      <c r="R49" s="693" t="str">
        <f t="shared" si="2"/>
        <v/>
      </c>
      <c r="S49" s="708"/>
      <c r="T49" s="709"/>
      <c r="U49" s="721"/>
      <c r="V49" s="709"/>
      <c r="W49" s="709"/>
      <c r="X49" s="709"/>
      <c r="Y49" s="710"/>
      <c r="Z49" s="711"/>
      <c r="AB49" s="559" t="str">
        <f t="shared" si="10"/>
        <v/>
      </c>
      <c r="AF49" s="583" t="str">
        <f t="shared" si="12"/>
        <v/>
      </c>
      <c r="AG49" s="584" t="str">
        <f t="shared" si="11"/>
        <v/>
      </c>
      <c r="AH49" s="693" t="str">
        <f t="shared" si="3"/>
        <v/>
      </c>
      <c r="AI49" s="708"/>
      <c r="AJ49" s="709"/>
      <c r="AK49" s="709"/>
      <c r="AL49" s="709"/>
      <c r="AM49" s="709"/>
      <c r="AN49" s="709"/>
      <c r="AO49" s="710"/>
      <c r="AP49" s="711"/>
      <c r="AR49" s="684" t="str">
        <f>IFERROR(IF(AR48+1&gt;MAX(様式８!$K$14:$K$53),"",AR48+1),"")</f>
        <v/>
      </c>
      <c r="AS49" s="681" t="str">
        <f>IF(AR49="","",VLOOKUP(AR49,様式８!$K$14:$N$52,2,FALSE))</f>
        <v/>
      </c>
      <c r="AT49" s="682" t="str">
        <f>IF(AR49="","",VLOOKUP(AR49,様式８!$K$14:$N$52,4,FALSE))</f>
        <v/>
      </c>
      <c r="AU49" s="683" t="str">
        <f>IFERROR(VLOOKUP(AR49,様式８!$K$14:$N$52,3,FALSE),"")</f>
        <v/>
      </c>
      <c r="AV49" s="606" t="str">
        <f t="shared" si="13"/>
        <v/>
      </c>
      <c r="AW49" s="607" t="str">
        <f t="shared" si="17"/>
        <v/>
      </c>
      <c r="AX49" s="610"/>
      <c r="AY49" s="598" t="str">
        <f t="shared" si="14"/>
        <v/>
      </c>
      <c r="AZ49" s="608" t="str">
        <f t="shared" si="15"/>
        <v/>
      </c>
      <c r="BA49" s="609" t="str">
        <f t="shared" si="16"/>
        <v/>
      </c>
      <c r="BC49" s="561">
        <v>44928</v>
      </c>
      <c r="BD49" s="562">
        <f t="shared" si="0"/>
        <v>44928</v>
      </c>
      <c r="BE49" s="563" t="s">
        <v>947</v>
      </c>
      <c r="BG49" s="596"/>
    </row>
    <row r="50" spans="2:59" s="559" customFormat="1" ht="21.75" customHeight="1">
      <c r="B50" s="559" t="str">
        <f t="shared" si="4"/>
        <v/>
      </c>
      <c r="C50" s="583" t="str">
        <f t="shared" si="5"/>
        <v/>
      </c>
      <c r="D50" s="584" t="str">
        <f t="shared" si="6"/>
        <v/>
      </c>
      <c r="E50" s="690" t="str">
        <f t="shared" si="1"/>
        <v/>
      </c>
      <c r="F50" s="708"/>
      <c r="G50" s="709"/>
      <c r="H50" s="709"/>
      <c r="I50" s="709"/>
      <c r="J50" s="709"/>
      <c r="K50" s="709"/>
      <c r="L50" s="710"/>
      <c r="M50" s="711"/>
      <c r="N50" s="585"/>
      <c r="O50" s="559" t="str">
        <f t="shared" si="7"/>
        <v/>
      </c>
      <c r="P50" s="583" t="str">
        <f t="shared" si="8"/>
        <v/>
      </c>
      <c r="Q50" s="584" t="str">
        <f t="shared" si="9"/>
        <v/>
      </c>
      <c r="R50" s="693" t="str">
        <f t="shared" si="2"/>
        <v/>
      </c>
      <c r="S50" s="708"/>
      <c r="T50" s="709"/>
      <c r="U50" s="709"/>
      <c r="V50" s="709"/>
      <c r="W50" s="709"/>
      <c r="X50" s="709"/>
      <c r="Y50" s="710"/>
      <c r="Z50" s="711"/>
      <c r="AB50" s="559" t="str">
        <f t="shared" si="10"/>
        <v/>
      </c>
      <c r="AF50" s="583" t="str">
        <f t="shared" si="12"/>
        <v/>
      </c>
      <c r="AG50" s="584" t="str">
        <f t="shared" si="11"/>
        <v/>
      </c>
      <c r="AH50" s="693" t="str">
        <f t="shared" si="3"/>
        <v/>
      </c>
      <c r="AI50" s="708"/>
      <c r="AJ50" s="709"/>
      <c r="AK50" s="709"/>
      <c r="AL50" s="709"/>
      <c r="AM50" s="709"/>
      <c r="AN50" s="709"/>
      <c r="AO50" s="710"/>
      <c r="AP50" s="711"/>
      <c r="AR50" s="684" t="str">
        <f>IFERROR(IF(AR49+1&gt;MAX(様式８!$K$14:$K$53),"",AR49+1),"")</f>
        <v/>
      </c>
      <c r="AS50" s="681" t="str">
        <f>IF(AR50="","",VLOOKUP(AR50,様式８!$K$14:$N$52,2,FALSE))</f>
        <v/>
      </c>
      <c r="AT50" s="682" t="str">
        <f>IF(AR50="","",VLOOKUP(AR50,様式８!$K$14:$N$52,4,FALSE))</f>
        <v/>
      </c>
      <c r="AU50" s="683" t="str">
        <f>IFERROR(VLOOKUP(AR50,様式８!$K$14:$N$52,3,FALSE),"")</f>
        <v/>
      </c>
      <c r="AV50" s="606" t="str">
        <f t="shared" si="13"/>
        <v/>
      </c>
      <c r="AW50" s="607" t="str">
        <f t="shared" si="17"/>
        <v/>
      </c>
      <c r="AX50" s="610"/>
      <c r="AY50" s="598" t="str">
        <f t="shared" si="14"/>
        <v/>
      </c>
      <c r="AZ50" s="608" t="str">
        <f t="shared" si="15"/>
        <v/>
      </c>
      <c r="BA50" s="609" t="str">
        <f t="shared" si="16"/>
        <v/>
      </c>
      <c r="BC50" s="579">
        <v>44929</v>
      </c>
      <c r="BD50" s="580">
        <f t="shared" si="0"/>
        <v>44929</v>
      </c>
      <c r="BE50" s="614" t="s">
        <v>947</v>
      </c>
      <c r="BG50" s="596"/>
    </row>
    <row r="51" spans="2:59" s="559" customFormat="1" ht="21.75" customHeight="1">
      <c r="B51" s="559" t="str">
        <f t="shared" si="4"/>
        <v/>
      </c>
      <c r="C51" s="583" t="str">
        <f t="shared" si="5"/>
        <v/>
      </c>
      <c r="D51" s="584" t="str">
        <f t="shared" si="6"/>
        <v/>
      </c>
      <c r="E51" s="690" t="str">
        <f t="shared" si="1"/>
        <v/>
      </c>
      <c r="F51" s="708"/>
      <c r="G51" s="709"/>
      <c r="H51" s="709"/>
      <c r="I51" s="709"/>
      <c r="J51" s="709"/>
      <c r="K51" s="709"/>
      <c r="L51" s="710"/>
      <c r="M51" s="711"/>
      <c r="N51" s="585"/>
      <c r="O51" s="559" t="str">
        <f t="shared" si="7"/>
        <v/>
      </c>
      <c r="P51" s="583" t="str">
        <f t="shared" si="8"/>
        <v/>
      </c>
      <c r="Q51" s="584" t="str">
        <f t="shared" si="9"/>
        <v/>
      </c>
      <c r="R51" s="693" t="str">
        <f t="shared" si="2"/>
        <v/>
      </c>
      <c r="S51" s="708"/>
      <c r="T51" s="709"/>
      <c r="U51" s="709"/>
      <c r="V51" s="709"/>
      <c r="W51" s="709"/>
      <c r="X51" s="709"/>
      <c r="Y51" s="710"/>
      <c r="Z51" s="711"/>
      <c r="AB51" s="559" t="str">
        <f t="shared" si="10"/>
        <v/>
      </c>
      <c r="AF51" s="583" t="str">
        <f t="shared" si="12"/>
        <v/>
      </c>
      <c r="AG51" s="584" t="str">
        <f t="shared" si="11"/>
        <v/>
      </c>
      <c r="AH51" s="693" t="str">
        <f t="shared" si="3"/>
        <v/>
      </c>
      <c r="AI51" s="708"/>
      <c r="AJ51" s="709"/>
      <c r="AK51" s="709"/>
      <c r="AL51" s="709"/>
      <c r="AM51" s="709"/>
      <c r="AN51" s="709"/>
      <c r="AO51" s="710"/>
      <c r="AP51" s="711"/>
      <c r="AR51" s="684" t="str">
        <f>IFERROR(IF(AR50+1&gt;MAX(様式８!$K$14:$K$53),"",AR50+1),"")</f>
        <v/>
      </c>
      <c r="AS51" s="681" t="str">
        <f>IF(AR51="","",VLOOKUP(AR51,様式８!$K$14:$N$52,2,FALSE))</f>
        <v/>
      </c>
      <c r="AT51" s="682" t="str">
        <f>IF(AR51="","",VLOOKUP(AR51,様式８!$K$14:$N$52,4,FALSE))</f>
        <v/>
      </c>
      <c r="AU51" s="683" t="str">
        <f>IFERROR(VLOOKUP(AR51,様式８!$K$14:$N$52,3,FALSE),"")</f>
        <v/>
      </c>
      <c r="AV51" s="606" t="str">
        <f t="shared" si="13"/>
        <v/>
      </c>
      <c r="AW51" s="607" t="str">
        <f t="shared" si="17"/>
        <v/>
      </c>
      <c r="AX51" s="519"/>
      <c r="AY51" s="598" t="str">
        <f t="shared" si="14"/>
        <v/>
      </c>
      <c r="AZ51" s="608" t="str">
        <f t="shared" si="15"/>
        <v/>
      </c>
      <c r="BA51" s="609" t="str">
        <f t="shared" si="16"/>
        <v/>
      </c>
      <c r="BC51" s="561">
        <v>45151</v>
      </c>
      <c r="BD51" s="562">
        <f t="shared" si="0"/>
        <v>45151</v>
      </c>
      <c r="BE51" s="615" t="s">
        <v>947</v>
      </c>
      <c r="BG51" s="596"/>
    </row>
    <row r="52" spans="2:59" s="559" customFormat="1" ht="21.75" customHeight="1">
      <c r="B52" s="559" t="str">
        <f t="shared" si="4"/>
        <v/>
      </c>
      <c r="C52" s="583" t="str">
        <f t="shared" si="5"/>
        <v/>
      </c>
      <c r="D52" s="584" t="str">
        <f t="shared" si="6"/>
        <v/>
      </c>
      <c r="E52" s="690" t="str">
        <f t="shared" si="1"/>
        <v/>
      </c>
      <c r="F52" s="708"/>
      <c r="G52" s="709"/>
      <c r="H52" s="709"/>
      <c r="I52" s="709"/>
      <c r="J52" s="709"/>
      <c r="K52" s="709"/>
      <c r="L52" s="710"/>
      <c r="M52" s="711"/>
      <c r="N52" s="585"/>
      <c r="O52" s="559" t="str">
        <f t="shared" si="7"/>
        <v/>
      </c>
      <c r="P52" s="583" t="str">
        <f t="shared" si="8"/>
        <v/>
      </c>
      <c r="Q52" s="584" t="str">
        <f t="shared" si="9"/>
        <v/>
      </c>
      <c r="R52" s="693" t="str">
        <f t="shared" si="2"/>
        <v/>
      </c>
      <c r="S52" s="708"/>
      <c r="T52" s="709"/>
      <c r="U52" s="709"/>
      <c r="V52" s="709"/>
      <c r="W52" s="709"/>
      <c r="X52" s="709"/>
      <c r="Y52" s="710"/>
      <c r="Z52" s="711"/>
      <c r="AB52" s="559" t="str">
        <f t="shared" si="10"/>
        <v/>
      </c>
      <c r="AF52" s="583" t="str">
        <f t="shared" si="12"/>
        <v/>
      </c>
      <c r="AG52" s="584" t="str">
        <f t="shared" si="11"/>
        <v/>
      </c>
      <c r="AH52" s="693" t="str">
        <f t="shared" si="3"/>
        <v/>
      </c>
      <c r="AI52" s="708"/>
      <c r="AJ52" s="709"/>
      <c r="AK52" s="709"/>
      <c r="AL52" s="709"/>
      <c r="AM52" s="709"/>
      <c r="AN52" s="709"/>
      <c r="AO52" s="710"/>
      <c r="AP52" s="711"/>
      <c r="AR52" s="684" t="str">
        <f>IFERROR(IF(AR51+1&gt;MAX(様式８!$K$14:$K$53),"",AR51+1),"")</f>
        <v/>
      </c>
      <c r="AS52" s="681" t="str">
        <f>IF(AR52="","",VLOOKUP(AR52,様式８!$K$14:$N$52,2,FALSE))</f>
        <v/>
      </c>
      <c r="AT52" s="682" t="str">
        <f>IF(AR52="","",VLOOKUP(AR52,様式８!$K$14:$N$52,4,FALSE))</f>
        <v/>
      </c>
      <c r="AU52" s="683" t="str">
        <f>IFERROR(VLOOKUP(AR52,様式８!$K$14:$N$52,3,FALSE),"")</f>
        <v/>
      </c>
      <c r="AV52" s="606" t="str">
        <f t="shared" si="13"/>
        <v/>
      </c>
      <c r="AW52" s="607" t="str">
        <f t="shared" si="17"/>
        <v/>
      </c>
      <c r="AX52" s="519"/>
      <c r="AY52" s="598" t="str">
        <f t="shared" si="14"/>
        <v/>
      </c>
      <c r="AZ52" s="608" t="str">
        <f t="shared" si="15"/>
        <v/>
      </c>
      <c r="BA52" s="609" t="str">
        <f t="shared" si="16"/>
        <v/>
      </c>
      <c r="BC52" s="579">
        <v>45152</v>
      </c>
      <c r="BD52" s="580">
        <f t="shared" si="0"/>
        <v>45152</v>
      </c>
      <c r="BE52" s="614" t="s">
        <v>947</v>
      </c>
      <c r="BG52" s="596"/>
    </row>
    <row r="53" spans="2:59" s="559" customFormat="1" ht="21.75" customHeight="1">
      <c r="B53" s="559" t="str">
        <f t="shared" si="4"/>
        <v/>
      </c>
      <c r="C53" s="583" t="str">
        <f t="shared" si="5"/>
        <v/>
      </c>
      <c r="D53" s="584" t="str">
        <f t="shared" si="6"/>
        <v/>
      </c>
      <c r="E53" s="690" t="str">
        <f t="shared" si="1"/>
        <v/>
      </c>
      <c r="F53" s="708"/>
      <c r="G53" s="709"/>
      <c r="H53" s="709"/>
      <c r="I53" s="709"/>
      <c r="J53" s="709"/>
      <c r="K53" s="709"/>
      <c r="L53" s="710"/>
      <c r="M53" s="711"/>
      <c r="N53" s="585"/>
      <c r="O53" s="559" t="str">
        <f t="shared" si="7"/>
        <v/>
      </c>
      <c r="P53" s="583" t="str">
        <f t="shared" si="8"/>
        <v/>
      </c>
      <c r="Q53" s="584" t="str">
        <f t="shared" si="9"/>
        <v/>
      </c>
      <c r="R53" s="693" t="str">
        <f t="shared" si="2"/>
        <v/>
      </c>
      <c r="S53" s="708"/>
      <c r="T53" s="709"/>
      <c r="U53" s="709"/>
      <c r="V53" s="709"/>
      <c r="W53" s="709"/>
      <c r="X53" s="709"/>
      <c r="Y53" s="710"/>
      <c r="Z53" s="711"/>
      <c r="AB53" s="559" t="str">
        <f t="shared" si="10"/>
        <v/>
      </c>
      <c r="AF53" s="583" t="str">
        <f t="shared" si="12"/>
        <v/>
      </c>
      <c r="AG53" s="584" t="str">
        <f t="shared" si="11"/>
        <v/>
      </c>
      <c r="AH53" s="693" t="str">
        <f t="shared" si="3"/>
        <v/>
      </c>
      <c r="AI53" s="708"/>
      <c r="AJ53" s="709"/>
      <c r="AK53" s="709"/>
      <c r="AL53" s="709"/>
      <c r="AM53" s="709"/>
      <c r="AN53" s="709"/>
      <c r="AO53" s="710"/>
      <c r="AP53" s="711"/>
      <c r="AR53" s="684" t="str">
        <f>IFERROR(IF(AR52+1&gt;MAX(様式８!$K$14:$K$53),"",AR52+1),"")</f>
        <v/>
      </c>
      <c r="AS53" s="681" t="str">
        <f>IF(AR53="","",VLOOKUP(AR53,様式８!$K$14:$N$52,2,FALSE))</f>
        <v/>
      </c>
      <c r="AT53" s="682" t="str">
        <f>IF(AR53="","",VLOOKUP(AR53,様式８!$K$14:$N$52,4,FALSE))</f>
        <v/>
      </c>
      <c r="AU53" s="683" t="str">
        <f>IFERROR(VLOOKUP(AR53,様式８!$K$14:$N$52,3,FALSE),"")</f>
        <v/>
      </c>
      <c r="AV53" s="606" t="str">
        <f t="shared" si="13"/>
        <v/>
      </c>
      <c r="AW53" s="607" t="str">
        <f t="shared" si="17"/>
        <v/>
      </c>
      <c r="AX53" s="519"/>
      <c r="AY53" s="598" t="str">
        <f t="shared" si="14"/>
        <v/>
      </c>
      <c r="AZ53" s="608" t="str">
        <f t="shared" si="15"/>
        <v/>
      </c>
      <c r="BA53" s="609" t="str">
        <f t="shared" si="16"/>
        <v/>
      </c>
      <c r="BC53" s="579">
        <v>45153</v>
      </c>
      <c r="BD53" s="580">
        <f t="shared" si="0"/>
        <v>45153</v>
      </c>
      <c r="BE53" s="614" t="s">
        <v>947</v>
      </c>
      <c r="BG53" s="596"/>
    </row>
    <row r="54" spans="2:59" s="559" customFormat="1" ht="21.75" customHeight="1">
      <c r="B54" s="559" t="str">
        <f t="shared" si="4"/>
        <v/>
      </c>
      <c r="C54" s="583" t="str">
        <f t="shared" si="5"/>
        <v/>
      </c>
      <c r="D54" s="584" t="str">
        <f t="shared" si="6"/>
        <v/>
      </c>
      <c r="E54" s="690" t="str">
        <f t="shared" si="1"/>
        <v/>
      </c>
      <c r="F54" s="708"/>
      <c r="G54" s="709"/>
      <c r="H54" s="709"/>
      <c r="I54" s="709"/>
      <c r="J54" s="709"/>
      <c r="K54" s="709"/>
      <c r="L54" s="710"/>
      <c r="M54" s="711"/>
      <c r="N54" s="585"/>
      <c r="O54" s="559" t="str">
        <f t="shared" si="7"/>
        <v/>
      </c>
      <c r="P54" s="583" t="str">
        <f t="shared" si="8"/>
        <v/>
      </c>
      <c r="Q54" s="584" t="str">
        <f t="shared" si="9"/>
        <v/>
      </c>
      <c r="R54" s="693" t="str">
        <f t="shared" si="2"/>
        <v/>
      </c>
      <c r="S54" s="708"/>
      <c r="T54" s="709"/>
      <c r="U54" s="709"/>
      <c r="V54" s="709"/>
      <c r="W54" s="709"/>
      <c r="X54" s="709"/>
      <c r="Y54" s="710"/>
      <c r="Z54" s="711"/>
      <c r="AB54" s="559" t="str">
        <f t="shared" si="10"/>
        <v/>
      </c>
      <c r="AD54" s="616" t="str">
        <f>AF54</f>
        <v/>
      </c>
      <c r="AF54" s="583" t="str">
        <f t="shared" si="12"/>
        <v/>
      </c>
      <c r="AG54" s="584" t="str">
        <f t="shared" si="11"/>
        <v/>
      </c>
      <c r="AH54" s="693" t="str">
        <f t="shared" si="3"/>
        <v/>
      </c>
      <c r="AI54" s="708"/>
      <c r="AJ54" s="709"/>
      <c r="AK54" s="709"/>
      <c r="AL54" s="709"/>
      <c r="AM54" s="709"/>
      <c r="AN54" s="709"/>
      <c r="AO54" s="710"/>
      <c r="AP54" s="711"/>
      <c r="AR54" s="684" t="str">
        <f>IFERROR(IF(AR53+1&gt;MAX(様式８!$K$14:$K$53),"",AR53+1),"")</f>
        <v/>
      </c>
      <c r="AS54" s="681" t="str">
        <f>IF(AR54="","",VLOOKUP(AR54,様式８!$K$14:$N$52,2,FALSE))</f>
        <v/>
      </c>
      <c r="AT54" s="682" t="str">
        <f>IF(AR54="","",VLOOKUP(AR54,様式８!$K$14:$N$52,4,FALSE))</f>
        <v/>
      </c>
      <c r="AU54" s="683" t="str">
        <f>IFERROR(VLOOKUP(AR54,様式８!$K$14:$N$52,3,FALSE),"")</f>
        <v/>
      </c>
      <c r="AV54" s="606" t="str">
        <f t="shared" si="13"/>
        <v/>
      </c>
      <c r="AW54" s="607" t="str">
        <f t="shared" si="17"/>
        <v/>
      </c>
      <c r="AX54" s="519"/>
      <c r="AY54" s="598" t="str">
        <f t="shared" si="14"/>
        <v/>
      </c>
      <c r="AZ54" s="608" t="str">
        <f t="shared" si="15"/>
        <v/>
      </c>
      <c r="BA54" s="609" t="str">
        <f t="shared" si="16"/>
        <v/>
      </c>
      <c r="BC54" s="579">
        <v>45289</v>
      </c>
      <c r="BD54" s="580">
        <f t="shared" si="0"/>
        <v>45289</v>
      </c>
      <c r="BE54" s="614" t="s">
        <v>947</v>
      </c>
      <c r="BG54" s="596"/>
    </row>
    <row r="55" spans="2:59" s="559" customFormat="1" ht="21.75" customHeight="1">
      <c r="B55" s="559" t="str">
        <f t="shared" si="4"/>
        <v/>
      </c>
      <c r="C55" s="583" t="str">
        <f t="shared" si="5"/>
        <v/>
      </c>
      <c r="D55" s="584" t="str">
        <f t="shared" si="6"/>
        <v/>
      </c>
      <c r="E55" s="690" t="str">
        <f t="shared" si="1"/>
        <v/>
      </c>
      <c r="F55" s="708"/>
      <c r="G55" s="709"/>
      <c r="H55" s="709"/>
      <c r="I55" s="709"/>
      <c r="J55" s="709"/>
      <c r="K55" s="709"/>
      <c r="L55" s="710"/>
      <c r="M55" s="711"/>
      <c r="N55" s="585"/>
      <c r="O55" s="559" t="str">
        <f t="shared" si="7"/>
        <v/>
      </c>
      <c r="P55" s="583" t="str">
        <f t="shared" si="8"/>
        <v/>
      </c>
      <c r="Q55" s="584" t="str">
        <f t="shared" si="9"/>
        <v/>
      </c>
      <c r="R55" s="693" t="str">
        <f t="shared" si="2"/>
        <v/>
      </c>
      <c r="S55" s="708"/>
      <c r="T55" s="709"/>
      <c r="U55" s="709"/>
      <c r="V55" s="709"/>
      <c r="W55" s="709"/>
      <c r="X55" s="709"/>
      <c r="Y55" s="710"/>
      <c r="Z55" s="711"/>
      <c r="AB55" s="559" t="str">
        <f t="shared" si="10"/>
        <v/>
      </c>
      <c r="AC55" s="617" t="str">
        <f>IF(AD55="祝日",$AD$54+1,IF(AND(AD55="土",AD54="祝日"),AC54+1,IF(AD55="土",AD54+1,IF(AD55="日",AC54+1,""))))</f>
        <v/>
      </c>
      <c r="AD55" s="616" t="str">
        <f>IF(TEXT($AF$55,"d")=TEXT($AF$34,"d"),"超過",IF(COUNTIF($BC:$BC,$AF$55)=1,"祝日",IF(WEEKDAY($AF$55,1)=1,"日",IF(WEEKDAY($AF$55,1)=7,"土",$AF$55))))</f>
        <v>超過</v>
      </c>
      <c r="AF55" s="583" t="str">
        <f>IF(AF54="","",IF(TEXT((AF54+1),"d")=TEXT($AF$34,"d"),"",AF54+1))</f>
        <v/>
      </c>
      <c r="AG55" s="584" t="str">
        <f t="shared" si="11"/>
        <v/>
      </c>
      <c r="AH55" s="693" t="str">
        <f t="shared" si="3"/>
        <v/>
      </c>
      <c r="AI55" s="722"/>
      <c r="AJ55" s="709"/>
      <c r="AK55" s="709"/>
      <c r="AL55" s="709"/>
      <c r="AM55" s="709"/>
      <c r="AN55" s="709"/>
      <c r="AO55" s="710"/>
      <c r="AP55" s="711"/>
      <c r="AR55" s="684" t="str">
        <f>IFERROR(IF(AR54+1&gt;MAX(様式８!$K$14:$K$53),"",AR54+1),"")</f>
        <v/>
      </c>
      <c r="AS55" s="681" t="str">
        <f>IF(AR55="","",VLOOKUP(AR55,様式８!$K$14:$N$52,2,FALSE))</f>
        <v/>
      </c>
      <c r="AT55" s="682" t="str">
        <f>IF(AR55="","",VLOOKUP(AR55,様式８!$K$14:$N$52,4,FALSE))</f>
        <v/>
      </c>
      <c r="AU55" s="683" t="str">
        <f>IFERROR(VLOOKUP(AR55,様式８!$K$14:$N$52,3,FALSE),"")</f>
        <v/>
      </c>
      <c r="AV55" s="618" t="str">
        <f t="shared" si="13"/>
        <v/>
      </c>
      <c r="AW55" s="619" t="str">
        <f t="shared" si="17"/>
        <v/>
      </c>
      <c r="AX55" s="519"/>
      <c r="AY55" s="598" t="str">
        <f t="shared" si="14"/>
        <v/>
      </c>
      <c r="AZ55" s="608" t="str">
        <f t="shared" si="15"/>
        <v/>
      </c>
      <c r="BA55" s="609" t="str">
        <f t="shared" si="16"/>
        <v/>
      </c>
      <c r="BC55" s="579">
        <v>45290</v>
      </c>
      <c r="BD55" s="580">
        <f t="shared" si="0"/>
        <v>45290</v>
      </c>
      <c r="BE55" s="614" t="s">
        <v>947</v>
      </c>
      <c r="BG55" s="596"/>
    </row>
    <row r="56" spans="2:59" s="559" customFormat="1" ht="21.75" customHeight="1" thickBot="1">
      <c r="B56" s="559" t="str">
        <f t="shared" si="4"/>
        <v/>
      </c>
      <c r="C56" s="583" t="str">
        <f t="shared" si="5"/>
        <v/>
      </c>
      <c r="D56" s="584" t="str">
        <f t="shared" si="6"/>
        <v/>
      </c>
      <c r="E56" s="690" t="str">
        <f t="shared" si="1"/>
        <v/>
      </c>
      <c r="F56" s="708"/>
      <c r="G56" s="709"/>
      <c r="H56" s="709"/>
      <c r="I56" s="709"/>
      <c r="J56" s="709"/>
      <c r="K56" s="709"/>
      <c r="L56" s="710"/>
      <c r="M56" s="711"/>
      <c r="N56" s="585"/>
      <c r="O56" s="559" t="str">
        <f t="shared" si="7"/>
        <v/>
      </c>
      <c r="P56" s="583" t="str">
        <f t="shared" si="8"/>
        <v/>
      </c>
      <c r="Q56" s="584" t="str">
        <f t="shared" si="9"/>
        <v/>
      </c>
      <c r="R56" s="693" t="str">
        <f t="shared" si="2"/>
        <v/>
      </c>
      <c r="S56" s="708"/>
      <c r="T56" s="709"/>
      <c r="U56" s="709"/>
      <c r="V56" s="709"/>
      <c r="W56" s="709"/>
      <c r="X56" s="709"/>
      <c r="Y56" s="710"/>
      <c r="Z56" s="711"/>
      <c r="AB56" s="559" t="str">
        <f t="shared" si="10"/>
        <v/>
      </c>
      <c r="AC56" s="616" t="e">
        <f>IF(AD56="祝日",$AD$54+2,IF(AND(AD56="土",AD55="祝日"),AC55+1,IF(AD56="土",AD55+1,IF(AD56="日",AC55+1,""))))</f>
        <v>#VALUE!</v>
      </c>
      <c r="AD56" s="616" t="e">
        <f>IF(TEXT($AF$55+1,"d")=TEXT($AF$34,"d"),"超過",IF(COUNTIF($BC:$BC,$AF$55+1)=1,"祝日",IF(WEEKDAY($AF$55+1,1)=1,"日",IF(WEEKDAY($AF$55+1,1)=7,"土",$AF$55+1))))</f>
        <v>#VALUE!</v>
      </c>
      <c r="AE56" s="616" t="e">
        <f>IF(OR(IF(AND(AE57="該当外",OR(AD56="土",AD56="日",AD56="祝日")),"該当外",AD56)="土",IF(AND(AE57="該当外",OR(AD56="土",AD56="日",AD56="祝日")),"該当外",AD56)="日"),AC56,IF(AND(AE57="該当外",OR(AD56="土",AD56="日",AD56="祝日")),"該当外",AD56))</f>
        <v>#VALUE!</v>
      </c>
      <c r="AF56" s="583" t="str">
        <f t="shared" ref="AF56:AF64" si="18">IF(AF55="","",IF(AE56="該当外","",IF(AE56="祝日",AC56,AE56)))</f>
        <v/>
      </c>
      <c r="AG56" s="584" t="str">
        <f t="shared" si="11"/>
        <v/>
      </c>
      <c r="AH56" s="693" t="str">
        <f t="shared" ref="AH56:AH64" si="19">IFERROR(IF(OR(AF56="",AD56="祝日"),VLOOKUP(AC56,$BC:$BE,3,FALSE),""),"")</f>
        <v/>
      </c>
      <c r="AI56" s="708"/>
      <c r="AJ56" s="709"/>
      <c r="AK56" s="709"/>
      <c r="AL56" s="709"/>
      <c r="AM56" s="709"/>
      <c r="AN56" s="709"/>
      <c r="AO56" s="710"/>
      <c r="AP56" s="711"/>
      <c r="AR56" s="684" t="str">
        <f>IFERROR(IF(AR55+1&gt;MAX(様式８!$K$14:$K$53),"",AR55+1),"")</f>
        <v/>
      </c>
      <c r="AS56" s="681" t="str">
        <f>IF(AR56="","",VLOOKUP(AR56,様式８!$K$14:$N$52,2,FALSE))</f>
        <v/>
      </c>
      <c r="AT56" s="682" t="str">
        <f>IF(AR56="","",VLOOKUP(AR56,様式８!$K$14:$N$52,4,FALSE))</f>
        <v/>
      </c>
      <c r="AU56" s="683" t="str">
        <f>IFERROR(VLOOKUP(AR56,様式８!$K$14:$N$52,3,FALSE),"")</f>
        <v/>
      </c>
      <c r="AV56" s="618" t="str">
        <f t="shared" si="13"/>
        <v/>
      </c>
      <c r="AW56" s="619" t="str">
        <f t="shared" si="17"/>
        <v/>
      </c>
      <c r="AX56" s="519"/>
      <c r="AY56" s="598" t="str">
        <f t="shared" si="14"/>
        <v/>
      </c>
      <c r="AZ56" s="608" t="str">
        <f t="shared" si="15"/>
        <v/>
      </c>
      <c r="BA56" s="609" t="str">
        <f t="shared" si="16"/>
        <v/>
      </c>
      <c r="BC56" s="611">
        <v>45291</v>
      </c>
      <c r="BD56" s="612">
        <f t="shared" si="0"/>
        <v>45291</v>
      </c>
      <c r="BE56" s="620" t="s">
        <v>947</v>
      </c>
      <c r="BG56" s="596"/>
    </row>
    <row r="57" spans="2:59" s="559" customFormat="1" ht="21.75" customHeight="1">
      <c r="B57" s="559" t="str">
        <f t="shared" si="4"/>
        <v/>
      </c>
      <c r="C57" s="583" t="str">
        <f t="shared" si="5"/>
        <v/>
      </c>
      <c r="D57" s="584" t="str">
        <f t="shared" si="6"/>
        <v/>
      </c>
      <c r="E57" s="690" t="str">
        <f t="shared" si="1"/>
        <v/>
      </c>
      <c r="F57" s="708"/>
      <c r="G57" s="709"/>
      <c r="H57" s="709"/>
      <c r="I57" s="709"/>
      <c r="J57" s="709"/>
      <c r="K57" s="709"/>
      <c r="L57" s="710"/>
      <c r="M57" s="711"/>
      <c r="N57" s="585"/>
      <c r="O57" s="559" t="str">
        <f t="shared" si="7"/>
        <v/>
      </c>
      <c r="P57" s="583" t="str">
        <f t="shared" si="8"/>
        <v/>
      </c>
      <c r="Q57" s="584" t="str">
        <f t="shared" si="9"/>
        <v/>
      </c>
      <c r="R57" s="693" t="str">
        <f t="shared" si="2"/>
        <v/>
      </c>
      <c r="S57" s="708"/>
      <c r="T57" s="709"/>
      <c r="U57" s="709"/>
      <c r="V57" s="709"/>
      <c r="W57" s="709"/>
      <c r="X57" s="709"/>
      <c r="Y57" s="710"/>
      <c r="Z57" s="711"/>
      <c r="AB57" s="559" t="str">
        <f t="shared" si="10"/>
        <v/>
      </c>
      <c r="AC57" s="616" t="e">
        <f>IF(AD57="祝日",$AD$54+3,IF(AND(AD57="土",AD56="祝日"),AC56+1,IF(AD57="土",AD56+1,IF(AD57="日",AC56+1,""))))</f>
        <v>#VALUE!</v>
      </c>
      <c r="AD57" s="616" t="e">
        <f>IF(AD56="","",IF(TEXT($AF$55+2,"d")=TEXT($AF$34,"d"),"超過",IF(COUNTIF($BC:$BC,$AF$55+2)=1,"祝日",IF(WEEKDAY($AF$55+2,1)=1,"日",IF(WEEKDAY($AF$55+2,1)=7,"土",$AF$55+2)))))</f>
        <v>#VALUE!</v>
      </c>
      <c r="AE57" s="616" t="e">
        <f>IF(OR(IF(AND(AE58="該当外",OR(AD57="土",AD57="日",AD57="祝日")),"該当外",AD57)="土",IF(AND(AE58="該当外",OR(AD57="土",AD57="日",AD57="祝日")),"該当外",AD57)="日"),AC57,IF(AND(AE58="該当外",OR(AD57="土",AD57="日",AD57="祝日")),"該当外",AD57))</f>
        <v>#VALUE!</v>
      </c>
      <c r="AF57" s="583" t="str">
        <f t="shared" si="18"/>
        <v/>
      </c>
      <c r="AG57" s="584" t="str">
        <f t="shared" si="11"/>
        <v/>
      </c>
      <c r="AH57" s="693" t="str">
        <f t="shared" si="19"/>
        <v/>
      </c>
      <c r="AI57" s="708"/>
      <c r="AJ57" s="709"/>
      <c r="AK57" s="709"/>
      <c r="AL57" s="709"/>
      <c r="AM57" s="709"/>
      <c r="AN57" s="709"/>
      <c r="AO57" s="710"/>
      <c r="AP57" s="711"/>
      <c r="AR57" s="684" t="str">
        <f>IFERROR(IF(AR56+1&gt;MAX(様式８!$K$14:$K$53),"",AR56+1),"")</f>
        <v/>
      </c>
      <c r="AS57" s="681" t="str">
        <f>IF(AR57="","",VLOOKUP(AR57,様式８!$K$14:$N$52,2,FALSE))</f>
        <v/>
      </c>
      <c r="AT57" s="682" t="str">
        <f>IF(AR57="","",VLOOKUP(AR57,様式８!$K$14:$N$52,4,FALSE))</f>
        <v/>
      </c>
      <c r="AU57" s="683" t="str">
        <f>IFERROR(VLOOKUP(AR57,様式８!$K$14:$N$52,3,FALSE),"")</f>
        <v/>
      </c>
      <c r="AV57" s="618" t="str">
        <f t="shared" si="13"/>
        <v/>
      </c>
      <c r="AW57" s="619" t="str">
        <f t="shared" si="17"/>
        <v/>
      </c>
      <c r="AX57" s="519"/>
      <c r="AY57" s="598" t="str">
        <f t="shared" si="14"/>
        <v/>
      </c>
      <c r="AZ57" s="608" t="str">
        <f t="shared" si="15"/>
        <v/>
      </c>
      <c r="BA57" s="609" t="str">
        <f t="shared" si="16"/>
        <v/>
      </c>
      <c r="BC57" s="621"/>
      <c r="BD57" s="622"/>
      <c r="BE57" s="623"/>
      <c r="BG57" s="596"/>
    </row>
    <row r="58" spans="2:59" s="559" customFormat="1" ht="21.75" customHeight="1" thickBot="1">
      <c r="B58" s="559" t="str">
        <f t="shared" si="4"/>
        <v/>
      </c>
      <c r="C58" s="583" t="str">
        <f t="shared" si="5"/>
        <v/>
      </c>
      <c r="D58" s="584" t="str">
        <f t="shared" si="6"/>
        <v/>
      </c>
      <c r="E58" s="690" t="str">
        <f t="shared" si="1"/>
        <v/>
      </c>
      <c r="F58" s="708"/>
      <c r="G58" s="709"/>
      <c r="H58" s="709"/>
      <c r="I58" s="709"/>
      <c r="J58" s="709"/>
      <c r="K58" s="709"/>
      <c r="L58" s="710"/>
      <c r="M58" s="711"/>
      <c r="N58" s="585"/>
      <c r="O58" s="559" t="str">
        <f t="shared" si="7"/>
        <v/>
      </c>
      <c r="P58" s="583" t="str">
        <f t="shared" si="8"/>
        <v/>
      </c>
      <c r="Q58" s="584" t="str">
        <f t="shared" si="9"/>
        <v/>
      </c>
      <c r="R58" s="693" t="str">
        <f t="shared" si="2"/>
        <v/>
      </c>
      <c r="S58" s="708"/>
      <c r="T58" s="709"/>
      <c r="U58" s="709"/>
      <c r="V58" s="709"/>
      <c r="W58" s="709"/>
      <c r="X58" s="709"/>
      <c r="Y58" s="710"/>
      <c r="Z58" s="711"/>
      <c r="AB58" s="559" t="str">
        <f t="shared" si="10"/>
        <v/>
      </c>
      <c r="AC58" s="616" t="e">
        <f>IF(AD58="祝日",$AD$54+4,IF(AND(AD58="土",AD57="祝日"),AC57+1,IF(AD58="土",AD57+1,IF(AD58="日",AC57+1,""))))</f>
        <v>#VALUE!</v>
      </c>
      <c r="AD58" s="616" t="e">
        <f>IF(AD57="","",IF(TEXT($AF$55+3,"d")=TEXT($AF$34,"d"),"超過",IF(COUNTIF($BC:$BC,$AF$55+3)=1,"祝日",IF(WEEKDAY($AF$55+3,1)=1,"日",IF(WEEKDAY($AF$55+3,1)=7,"土",$AF$55+3)))))</f>
        <v>#VALUE!</v>
      </c>
      <c r="AE58" s="624" t="e">
        <f>IF(OR(IF(AND(AE59="該当外",OR(AD58="土",AD58="日",AD58="祝日")),"該当外",AD58)="土",IF(AND(AE59="該当外",OR(AD58="土",AD58="日",AD58="祝日")),"該当外",AD58)="日",IF(AND(AE59="該当外",OR(AD58="土",AD58="日",AD58="祝日")),"該当外",AD58)="祝日"),AC58,IF(AND(AE59="該当外",OR(AD58="土",AD58="日",AD58="祝日")),"該当外",AD58))</f>
        <v>#VALUE!</v>
      </c>
      <c r="AF58" s="583" t="str">
        <f t="shared" si="18"/>
        <v/>
      </c>
      <c r="AG58" s="584" t="str">
        <f t="shared" si="11"/>
        <v/>
      </c>
      <c r="AH58" s="693" t="str">
        <f t="shared" si="19"/>
        <v/>
      </c>
      <c r="AI58" s="708"/>
      <c r="AJ58" s="709"/>
      <c r="AK58" s="709"/>
      <c r="AL58" s="709"/>
      <c r="AM58" s="709"/>
      <c r="AN58" s="709"/>
      <c r="AO58" s="710"/>
      <c r="AP58" s="711"/>
      <c r="AR58" s="684" t="str">
        <f>IFERROR(IF(AR57+1&gt;MAX(様式８!$K$14:$K$53),"",AR57+1),"")</f>
        <v/>
      </c>
      <c r="AS58" s="681" t="str">
        <f>IF(AR58="","",VLOOKUP(AR58,様式８!$K$14:$N$52,2,FALSE))</f>
        <v/>
      </c>
      <c r="AT58" s="682" t="str">
        <f>IF(AR58="","",VLOOKUP(AR58,様式８!$K$14:$N$52,4,FALSE))</f>
        <v/>
      </c>
      <c r="AU58" s="683" t="str">
        <f>IFERROR(VLOOKUP(AR58,様式８!$K$14:$N$52,3,FALSE),"")</f>
        <v/>
      </c>
      <c r="AV58" s="618" t="str">
        <f t="shared" si="13"/>
        <v/>
      </c>
      <c r="AW58" s="619" t="str">
        <f t="shared" si="17"/>
        <v/>
      </c>
      <c r="AX58" s="519"/>
      <c r="AY58" s="598" t="str">
        <f t="shared" si="14"/>
        <v/>
      </c>
      <c r="AZ58" s="608" t="str">
        <f t="shared" si="15"/>
        <v/>
      </c>
      <c r="BA58" s="609" t="str">
        <f t="shared" si="16"/>
        <v/>
      </c>
      <c r="BC58" t="s">
        <v>948</v>
      </c>
      <c r="BD58" s="107"/>
      <c r="BE58"/>
      <c r="BG58" s="596"/>
    </row>
    <row r="59" spans="2:59" s="559" customFormat="1" ht="21.75" customHeight="1" thickBot="1">
      <c r="B59" s="559" t="str">
        <f t="shared" si="4"/>
        <v/>
      </c>
      <c r="C59" s="583" t="str">
        <f t="shared" si="5"/>
        <v/>
      </c>
      <c r="D59" s="584" t="str">
        <f t="shared" si="6"/>
        <v/>
      </c>
      <c r="E59" s="690" t="str">
        <f t="shared" si="1"/>
        <v/>
      </c>
      <c r="F59" s="708"/>
      <c r="G59" s="709"/>
      <c r="H59" s="709"/>
      <c r="I59" s="709"/>
      <c r="J59" s="709"/>
      <c r="K59" s="709"/>
      <c r="L59" s="710"/>
      <c r="M59" s="711"/>
      <c r="N59" s="585"/>
      <c r="O59" s="559" t="str">
        <f t="shared" si="7"/>
        <v/>
      </c>
      <c r="P59" s="583" t="str">
        <f t="shared" si="8"/>
        <v/>
      </c>
      <c r="Q59" s="584" t="str">
        <f t="shared" si="9"/>
        <v/>
      </c>
      <c r="R59" s="693" t="str">
        <f t="shared" si="2"/>
        <v/>
      </c>
      <c r="S59" s="708"/>
      <c r="T59" s="709"/>
      <c r="U59" s="709"/>
      <c r="V59" s="709"/>
      <c r="W59" s="709"/>
      <c r="X59" s="709"/>
      <c r="Y59" s="710"/>
      <c r="Z59" s="711"/>
      <c r="AB59" s="559" t="str">
        <f t="shared" si="10"/>
        <v/>
      </c>
      <c r="AC59" s="616" t="e">
        <f>IF(AD59="祝日",$AD$54+5,IF(AND(AD59="土",AD58="祝日"),AC58+1,IF(AD59="土",AD58+1,IF(AD59="日",AC58+1,""))))</f>
        <v>#VALUE!</v>
      </c>
      <c r="AD59" s="616" t="e">
        <f>IF(AD58="","",IF(TEXT($AF$55+4,"d")=TEXT($AF$34,"d"),"超過",IF(COUNTIF($BC:$BC,$AF$55+4)=1,"祝日",IF(WEEKDAY($AF$55+4,1)=1,"日",IF(WEEKDAY($AF$55+4,1)=7,"土",$AF$55+4)))))</f>
        <v>#VALUE!</v>
      </c>
      <c r="AE59" s="624" t="e">
        <f>IF(OR(IF(AND(AE60="該当外",OR(AD59="土",AD59="日",AD59="祝日")),"該当外",AD59)="土",IF(AND(AE60="該当外",OR(AD59="土",AD59="日",AD59="祝日")),"該当外",AD59)="日"),AC59,IF(AND(AE60="該当外",OR(AD59="土",AD59="日",AD59="祝日")),"該当外",AD59))</f>
        <v>#VALUE!</v>
      </c>
      <c r="AF59" s="583" t="str">
        <f t="shared" si="18"/>
        <v/>
      </c>
      <c r="AG59" s="584" t="str">
        <f t="shared" si="11"/>
        <v/>
      </c>
      <c r="AH59" s="693" t="str">
        <f t="shared" si="19"/>
        <v/>
      </c>
      <c r="AI59" s="708"/>
      <c r="AJ59" s="709"/>
      <c r="AK59" s="709"/>
      <c r="AL59" s="709"/>
      <c r="AM59" s="709"/>
      <c r="AN59" s="709"/>
      <c r="AO59" s="710"/>
      <c r="AP59" s="711"/>
      <c r="AR59" s="684" t="str">
        <f>IFERROR(IF(AR58+1&gt;MAX(様式８!$K$14:$K$53),"",AR58+1),"")</f>
        <v/>
      </c>
      <c r="AS59" s="681" t="str">
        <f>IF(AR59="","",VLOOKUP(AR59,様式８!$K$14:$N$52,2,FALSE))</f>
        <v/>
      </c>
      <c r="AT59" s="682" t="str">
        <f>IF(AR59="","",VLOOKUP(AR59,様式８!$K$14:$N$52,4,FALSE))</f>
        <v/>
      </c>
      <c r="AU59" s="683" t="str">
        <f>IFERROR(VLOOKUP(AR59,様式８!$K$14:$N$52,3,FALSE),"")</f>
        <v/>
      </c>
      <c r="AV59" s="618" t="str">
        <f t="shared" si="13"/>
        <v/>
      </c>
      <c r="AW59" s="619" t="str">
        <f t="shared" si="17"/>
        <v/>
      </c>
      <c r="AX59" s="519"/>
      <c r="AY59" s="598" t="str">
        <f t="shared" si="14"/>
        <v/>
      </c>
      <c r="AZ59" s="608" t="str">
        <f t="shared" si="15"/>
        <v/>
      </c>
      <c r="BA59" s="609" t="str">
        <f t="shared" si="16"/>
        <v/>
      </c>
      <c r="BC59" s="550" t="s">
        <v>901</v>
      </c>
      <c r="BD59" s="551" t="s">
        <v>916</v>
      </c>
      <c r="BE59" s="552" t="s">
        <v>917</v>
      </c>
      <c r="BG59" s="596"/>
    </row>
    <row r="60" spans="2:59" s="559" customFormat="1" ht="21.75" customHeight="1">
      <c r="B60" s="559" t="str">
        <f t="shared" si="4"/>
        <v/>
      </c>
      <c r="C60" s="583" t="str">
        <f t="shared" si="5"/>
        <v/>
      </c>
      <c r="D60" s="584" t="str">
        <f t="shared" si="6"/>
        <v/>
      </c>
      <c r="E60" s="690" t="str">
        <f t="shared" si="1"/>
        <v/>
      </c>
      <c r="F60" s="708"/>
      <c r="G60" s="709"/>
      <c r="H60" s="709"/>
      <c r="I60" s="709"/>
      <c r="J60" s="709"/>
      <c r="K60" s="709"/>
      <c r="L60" s="710"/>
      <c r="M60" s="711"/>
      <c r="N60" s="585"/>
      <c r="O60" s="559" t="str">
        <f t="shared" si="7"/>
        <v/>
      </c>
      <c r="P60" s="583" t="str">
        <f t="shared" si="8"/>
        <v/>
      </c>
      <c r="Q60" s="584" t="str">
        <f t="shared" si="9"/>
        <v/>
      </c>
      <c r="R60" s="693" t="str">
        <f t="shared" si="2"/>
        <v/>
      </c>
      <c r="S60" s="708"/>
      <c r="T60" s="709"/>
      <c r="U60" s="709"/>
      <c r="V60" s="709"/>
      <c r="W60" s="709"/>
      <c r="X60" s="709"/>
      <c r="Y60" s="710"/>
      <c r="Z60" s="711"/>
      <c r="AB60" s="559" t="str">
        <f t="shared" si="10"/>
        <v/>
      </c>
      <c r="AC60" s="616" t="e">
        <f>IF(AD60="祝日",$AD$54+6,IF(AND(AD60="土",AD59="祝日"),AC59+1,IF(AD60="土",AD59+1,IF(AD60="日",AC59+1,""))))</f>
        <v>#VALUE!</v>
      </c>
      <c r="AD60" s="616" t="e">
        <f>IF(AD59="","",IF(TEXT($AF$55+5,"d")=TEXT($AF$34,"d"),"超過",IF(COUNTIF($BC:$BC,$AF$55+5)=1,"祝日",IF(WEEKDAY($AF$55+5,1)=1,"日",IF(WEEKDAY($AF$55+5,1)=7,"土",$AF$55+5)))))</f>
        <v>#VALUE!</v>
      </c>
      <c r="AE60" s="624" t="e">
        <f>IF(OR(IF(AND(AE61="該当外",OR(AD60="土",AD60="日",AD60="祝日")),"該当外",AD60)="土",IF(AND(AE61="該当外",OR(AD60="土",AD60="日",AD60="祝日")),"該当外",AD60)="日"),AC60,IF(AND(AE61="該当外",OR(AD60="土",AD60="日",AD60="祝日")),"該当外",AD60))</f>
        <v>#VALUE!</v>
      </c>
      <c r="AF60" s="583" t="str">
        <f t="shared" si="18"/>
        <v/>
      </c>
      <c r="AG60" s="584" t="str">
        <f t="shared" si="11"/>
        <v/>
      </c>
      <c r="AH60" s="693" t="str">
        <f t="shared" si="19"/>
        <v/>
      </c>
      <c r="AI60" s="708"/>
      <c r="AJ60" s="709"/>
      <c r="AK60" s="709"/>
      <c r="AL60" s="709"/>
      <c r="AM60" s="709"/>
      <c r="AN60" s="709"/>
      <c r="AO60" s="710"/>
      <c r="AP60" s="711"/>
      <c r="AR60" s="684" t="str">
        <f>IFERROR(IF(AR59+1&gt;MAX(様式８!$K$14:$K$53),"",AR59+1),"")</f>
        <v/>
      </c>
      <c r="AS60" s="681" t="str">
        <f>IF(AR60="","",VLOOKUP(AR60,様式８!$K$14:$N$52,2,FALSE))</f>
        <v/>
      </c>
      <c r="AT60" s="682" t="str">
        <f>IF(AR60="","",VLOOKUP(AR60,様式８!$K$14:$N$52,4,FALSE))</f>
        <v/>
      </c>
      <c r="AU60" s="683" t="str">
        <f>IFERROR(VLOOKUP(AR60,様式８!$K$14:$N$52,3,FALSE),"")</f>
        <v/>
      </c>
      <c r="AV60" s="618" t="str">
        <f t="shared" si="13"/>
        <v/>
      </c>
      <c r="AW60" s="619" t="str">
        <f t="shared" si="17"/>
        <v/>
      </c>
      <c r="AX60" s="519"/>
      <c r="AY60" s="598" t="str">
        <f t="shared" si="14"/>
        <v/>
      </c>
      <c r="AZ60" s="608" t="str">
        <f t="shared" si="15"/>
        <v/>
      </c>
      <c r="BA60" s="609" t="str">
        <f t="shared" si="16"/>
        <v/>
      </c>
      <c r="BC60" s="561">
        <v>45292</v>
      </c>
      <c r="BD60" s="562">
        <f t="shared" ref="BD60:BD88" si="20">IF(BC60="","",BC60)</f>
        <v>45292</v>
      </c>
      <c r="BE60" s="563" t="s">
        <v>920</v>
      </c>
      <c r="BG60" s="596"/>
    </row>
    <row r="61" spans="2:59" s="559" customFormat="1" ht="21.75" customHeight="1">
      <c r="B61" s="559" t="str">
        <f t="shared" si="4"/>
        <v/>
      </c>
      <c r="C61" s="583" t="str">
        <f t="shared" si="5"/>
        <v/>
      </c>
      <c r="D61" s="584" t="str">
        <f t="shared" si="6"/>
        <v/>
      </c>
      <c r="E61" s="690" t="str">
        <f t="shared" si="1"/>
        <v/>
      </c>
      <c r="F61" s="708"/>
      <c r="G61" s="709"/>
      <c r="H61" s="709"/>
      <c r="I61" s="709"/>
      <c r="J61" s="709"/>
      <c r="K61" s="709"/>
      <c r="L61" s="710"/>
      <c r="M61" s="711"/>
      <c r="N61" s="585"/>
      <c r="O61" s="559" t="str">
        <f t="shared" si="7"/>
        <v/>
      </c>
      <c r="P61" s="583" t="str">
        <f t="shared" si="8"/>
        <v/>
      </c>
      <c r="Q61" s="584" t="str">
        <f t="shared" si="9"/>
        <v/>
      </c>
      <c r="R61" s="693" t="str">
        <f t="shared" si="2"/>
        <v/>
      </c>
      <c r="S61" s="708"/>
      <c r="T61" s="709"/>
      <c r="U61" s="709"/>
      <c r="V61" s="709"/>
      <c r="W61" s="709"/>
      <c r="X61" s="709"/>
      <c r="Y61" s="710"/>
      <c r="Z61" s="711"/>
      <c r="AB61" s="559" t="str">
        <f t="shared" si="10"/>
        <v/>
      </c>
      <c r="AC61" s="616" t="e">
        <f>IF(AD61="祝日",$AD$54+7,IF(AND(AD61="土",AD60="祝日"),AC60+1,IF(AD61="土",AD60+1,IF(AD61="日",AC60+1,""))))</f>
        <v>#VALUE!</v>
      </c>
      <c r="AD61" s="616" t="e">
        <f>IF(AD60="","",IF(TEXT($AF$55+6,"d")=TEXT($AF$34,"d"),"超過",IF(COUNTIF($BC:$BC,$AF$55+6)=1,"祝日",IF(WEEKDAY($AF$55+6,1)=1,"日",IF(WEEKDAY($AF$55+6,1)=7,"土",$AF$55+6)))))</f>
        <v>#VALUE!</v>
      </c>
      <c r="AE61" s="624" t="e">
        <f>IF(OR(IF(AND(AE62="該当外",OR(AD61="土",AD61="日",AD61="祝日")),"該当外",AD61)="土",IF(AND(AE62="該当外",OR(AD61="土",AD61="日",AD61="祝日")),"該当外",AD61)="日"),AC61,IF(AND(AE62="該当外",OR(AD61="土",AD61="日",AD61="祝日")),"該当外",AD61))</f>
        <v>#VALUE!</v>
      </c>
      <c r="AF61" s="583" t="str">
        <f t="shared" si="18"/>
        <v/>
      </c>
      <c r="AG61" s="584" t="str">
        <f t="shared" si="11"/>
        <v/>
      </c>
      <c r="AH61" s="693" t="str">
        <f t="shared" si="19"/>
        <v/>
      </c>
      <c r="AI61" s="708"/>
      <c r="AJ61" s="709"/>
      <c r="AK61" s="709"/>
      <c r="AL61" s="709"/>
      <c r="AM61" s="709"/>
      <c r="AN61" s="709"/>
      <c r="AO61" s="710"/>
      <c r="AP61" s="711"/>
      <c r="AR61" s="684" t="str">
        <f>IFERROR(IF(AR60+1&gt;MAX(様式８!$K$14:$K$53),"",AR60+1),"")</f>
        <v/>
      </c>
      <c r="AS61" s="681" t="str">
        <f>IF(AR61="","",VLOOKUP(AR61,様式８!$K$14:$N$52,2,FALSE))</f>
        <v/>
      </c>
      <c r="AT61" s="682" t="str">
        <f>IF(AR61="","",VLOOKUP(AR61,様式８!$K$14:$N$52,4,FALSE))</f>
        <v/>
      </c>
      <c r="AU61" s="683" t="str">
        <f>IFERROR(VLOOKUP(AR61,様式８!$K$14:$N$52,3,FALSE),"")</f>
        <v/>
      </c>
      <c r="AV61" s="618" t="str">
        <f t="shared" si="13"/>
        <v/>
      </c>
      <c r="AW61" s="619" t="str">
        <f t="shared" si="17"/>
        <v/>
      </c>
      <c r="AX61" s="519"/>
      <c r="AY61" s="598" t="str">
        <f t="shared" si="14"/>
        <v/>
      </c>
      <c r="AZ61" s="608" t="str">
        <f t="shared" si="15"/>
        <v/>
      </c>
      <c r="BA61" s="609" t="str">
        <f t="shared" si="16"/>
        <v/>
      </c>
      <c r="BC61" s="579">
        <v>45299</v>
      </c>
      <c r="BD61" s="580">
        <f t="shared" si="20"/>
        <v>45299</v>
      </c>
      <c r="BE61" s="581" t="s">
        <v>931</v>
      </c>
      <c r="BG61" s="596"/>
    </row>
    <row r="62" spans="2:59" s="559" customFormat="1" ht="21.75" customHeight="1">
      <c r="B62" s="559" t="str">
        <f t="shared" si="4"/>
        <v/>
      </c>
      <c r="C62" s="583" t="str">
        <f t="shared" si="5"/>
        <v/>
      </c>
      <c r="D62" s="584" t="str">
        <f t="shared" si="6"/>
        <v/>
      </c>
      <c r="E62" s="690" t="str">
        <f t="shared" si="1"/>
        <v/>
      </c>
      <c r="F62" s="708"/>
      <c r="G62" s="709"/>
      <c r="H62" s="709"/>
      <c r="I62" s="709"/>
      <c r="J62" s="709"/>
      <c r="K62" s="709"/>
      <c r="L62" s="710"/>
      <c r="M62" s="711"/>
      <c r="N62" s="585"/>
      <c r="O62" s="559" t="str">
        <f t="shared" si="7"/>
        <v/>
      </c>
      <c r="P62" s="583" t="str">
        <f t="shared" si="8"/>
        <v/>
      </c>
      <c r="Q62" s="584" t="str">
        <f t="shared" si="9"/>
        <v/>
      </c>
      <c r="R62" s="693" t="str">
        <f t="shared" si="2"/>
        <v/>
      </c>
      <c r="S62" s="708"/>
      <c r="T62" s="709"/>
      <c r="U62" s="709"/>
      <c r="V62" s="709"/>
      <c r="W62" s="709"/>
      <c r="X62" s="709"/>
      <c r="Y62" s="710"/>
      <c r="Z62" s="711"/>
      <c r="AB62" s="559" t="str">
        <f t="shared" si="10"/>
        <v/>
      </c>
      <c r="AC62" s="616" t="e">
        <f>IF(AD62="祝日",$AD$54+8,IF(AND(AD62="土",AD61="祝日"),AC61+1,IF(AD62="土",AD61+1,IF(AD62="日",AC61+1,""))))</f>
        <v>#VALUE!</v>
      </c>
      <c r="AD62" s="616" t="e">
        <f>IF(AD61="","",IF(TEXT($AF$55+7,"d")=TEXT($AF$34,"d"),"超過",IF(COUNTIF($BC:$BC,$AF$55+7)=1,"祝日",IF(WEEKDAY($AF$55+7,1)=1,"日",IF(WEEKDAY($AF$55+7,1)=7,"土",$AF$55+7)))))</f>
        <v>#VALUE!</v>
      </c>
      <c r="AE62" s="624" t="e">
        <f>IF(AND(AD62="祝日",AE63="超過"),"該当外",IF(AND(AD62="日",AE63="超過"),"該当外",IF(AND(AD62="土",AE63="超過"),"該当外",IF(OR(IF(AND(AE63="該当外",OR(AD62="土",AD62="日",AD62="祝日")),"該当外",AD62)="土",IF(AND(AE63="該当外",OR(AD62="土",AD62="日",AD62="祝日")),"該当外",AD62)="日"),AC62,IF(AND(AE63="該当外",OR(AD62="土",AD62="日",AD62="祝日")),"該当外",AD62)))))</f>
        <v>#VALUE!</v>
      </c>
      <c r="AF62" s="583" t="str">
        <f t="shared" si="18"/>
        <v/>
      </c>
      <c r="AG62" s="584" t="str">
        <f t="shared" si="11"/>
        <v/>
      </c>
      <c r="AH62" s="693" t="str">
        <f t="shared" si="19"/>
        <v/>
      </c>
      <c r="AI62" s="708"/>
      <c r="AJ62" s="709"/>
      <c r="AK62" s="709"/>
      <c r="AL62" s="709"/>
      <c r="AM62" s="709"/>
      <c r="AN62" s="709"/>
      <c r="AO62" s="710"/>
      <c r="AP62" s="711"/>
      <c r="AR62" s="684" t="str">
        <f>IFERROR(IF(AR61+1&gt;MAX(様式８!$K$14:$K$53),"",AR61+1),"")</f>
        <v/>
      </c>
      <c r="AS62" s="681" t="str">
        <f>IF(AR62="","",VLOOKUP(AR62,様式８!$K$14:$N$52,2,FALSE))</f>
        <v/>
      </c>
      <c r="AT62" s="682" t="str">
        <f>IF(AR62="","",VLOOKUP(AR62,様式８!$K$14:$N$52,4,FALSE))</f>
        <v/>
      </c>
      <c r="AU62" s="683" t="str">
        <f>IFERROR(VLOOKUP(AR62,様式８!$K$14:$N$52,3,FALSE),"")</f>
        <v/>
      </c>
      <c r="AV62" s="618" t="str">
        <f t="shared" si="13"/>
        <v/>
      </c>
      <c r="AW62" s="619" t="str">
        <f t="shared" si="17"/>
        <v/>
      </c>
      <c r="AX62" s="519"/>
      <c r="AY62" s="598" t="str">
        <f t="shared" si="14"/>
        <v/>
      </c>
      <c r="AZ62" s="608" t="str">
        <f t="shared" si="15"/>
        <v/>
      </c>
      <c r="BA62" s="609" t="str">
        <f t="shared" si="16"/>
        <v/>
      </c>
      <c r="BC62" s="579">
        <v>45333</v>
      </c>
      <c r="BD62" s="580">
        <f t="shared" si="20"/>
        <v>45333</v>
      </c>
      <c r="BE62" s="581" t="s">
        <v>933</v>
      </c>
      <c r="BG62" s="596"/>
    </row>
    <row r="63" spans="2:59" s="559" customFormat="1" ht="21.75" customHeight="1">
      <c r="B63" s="559" t="str">
        <f t="shared" si="4"/>
        <v/>
      </c>
      <c r="C63" s="583" t="str">
        <f t="shared" si="5"/>
        <v/>
      </c>
      <c r="D63" s="584" t="str">
        <f t="shared" si="6"/>
        <v/>
      </c>
      <c r="E63" s="690" t="str">
        <f t="shared" si="1"/>
        <v/>
      </c>
      <c r="F63" s="708"/>
      <c r="G63" s="709"/>
      <c r="H63" s="709"/>
      <c r="I63" s="709"/>
      <c r="J63" s="709"/>
      <c r="K63" s="709"/>
      <c r="L63" s="710"/>
      <c r="M63" s="711"/>
      <c r="N63" s="585"/>
      <c r="O63" s="559" t="str">
        <f t="shared" si="7"/>
        <v/>
      </c>
      <c r="P63" s="583" t="str">
        <f t="shared" si="8"/>
        <v/>
      </c>
      <c r="Q63" s="584" t="str">
        <f t="shared" si="9"/>
        <v/>
      </c>
      <c r="R63" s="693" t="str">
        <f t="shared" si="2"/>
        <v/>
      </c>
      <c r="S63" s="708"/>
      <c r="T63" s="709"/>
      <c r="U63" s="709"/>
      <c r="V63" s="709"/>
      <c r="W63" s="709"/>
      <c r="X63" s="709"/>
      <c r="Y63" s="710"/>
      <c r="Z63" s="711"/>
      <c r="AB63" s="559" t="str">
        <f t="shared" si="10"/>
        <v/>
      </c>
      <c r="AC63" s="616" t="e">
        <f>IF(AD63="祝日",$AD$54+9,IF(AND(AD63="土",AD62="祝日"),AC62+1,IF(AD63="土",AD62+1,IF(AD63="日",AC62+1,""))))</f>
        <v>#VALUE!</v>
      </c>
      <c r="AD63" s="616" t="e">
        <f>IF(AD62="","",IF(TEXT($AF$55+8,"d")=TEXT($AF$34,"d"),"超過",IF(COUNTIF($BC:$BC,$AF$55+8)=1,"祝日",IF(WEEKDAY($AF$55+8,1)=1,"日",IF(WEEKDAY($AF$55+8,1)=7,"土",$AF$55+8)))))</f>
        <v>#VALUE!</v>
      </c>
      <c r="AE63" s="624" t="e">
        <f>IF(OR(IF(AND(AE64="該当外",OR(AD63="土",AD63="日",AD63="祝日")),"該当外",AD63)="土",IF(AND(AE64="該当外",OR(AD63="土",AD63="日",AD63="祝日")),"該当外",AD63)="日"),AC63,IF(AND(AE64="該当外",OR(AD63="土",AD63="日",AD63="祝日")),"該当外",AD63))</f>
        <v>#VALUE!</v>
      </c>
      <c r="AF63" s="583" t="str">
        <f t="shared" si="18"/>
        <v/>
      </c>
      <c r="AG63" s="584" t="str">
        <f t="shared" si="11"/>
        <v/>
      </c>
      <c r="AH63" s="693" t="str">
        <f t="shared" si="19"/>
        <v/>
      </c>
      <c r="AI63" s="708"/>
      <c r="AJ63" s="709"/>
      <c r="AK63" s="709"/>
      <c r="AL63" s="709"/>
      <c r="AM63" s="709"/>
      <c r="AN63" s="709"/>
      <c r="AO63" s="710"/>
      <c r="AP63" s="711"/>
      <c r="AR63" s="684" t="str">
        <f>IFERROR(IF(AR62+1&gt;MAX(様式８!$K$14:$K$53),"",AR62+1),"")</f>
        <v/>
      </c>
      <c r="AS63" s="681" t="str">
        <f>IF(AR63="","",VLOOKUP(AR63,様式８!$K$14:$N$52,2,FALSE))</f>
        <v/>
      </c>
      <c r="AT63" s="682" t="str">
        <f>IF(AR63="","",VLOOKUP(AR63,様式８!$K$14:$N$52,4,FALSE))</f>
        <v/>
      </c>
      <c r="AU63" s="683" t="str">
        <f>IFERROR(VLOOKUP(AR63,様式８!$K$14:$N$52,3,FALSE),"")</f>
        <v/>
      </c>
      <c r="AV63" s="618" t="str">
        <f t="shared" si="13"/>
        <v/>
      </c>
      <c r="AW63" s="619" t="str">
        <f t="shared" si="17"/>
        <v/>
      </c>
      <c r="AX63" s="519"/>
      <c r="AY63" s="598" t="str">
        <f t="shared" si="14"/>
        <v/>
      </c>
      <c r="AZ63" s="608" t="str">
        <f t="shared" si="15"/>
        <v/>
      </c>
      <c r="BA63" s="609" t="str">
        <f t="shared" si="16"/>
        <v/>
      </c>
      <c r="BC63" s="579">
        <v>45334</v>
      </c>
      <c r="BD63" s="580">
        <f t="shared" si="20"/>
        <v>45334</v>
      </c>
      <c r="BE63" s="581" t="s">
        <v>927</v>
      </c>
      <c r="BG63" s="596"/>
    </row>
    <row r="64" spans="2:59" s="559" customFormat="1" ht="21.75" customHeight="1" thickBot="1">
      <c r="B64" s="559" t="str">
        <f t="shared" si="4"/>
        <v/>
      </c>
      <c r="C64" s="583" t="str">
        <f t="shared" si="5"/>
        <v/>
      </c>
      <c r="D64" s="625" t="str">
        <f t="shared" si="6"/>
        <v/>
      </c>
      <c r="E64" s="694" t="str">
        <f t="shared" si="1"/>
        <v/>
      </c>
      <c r="F64" s="713"/>
      <c r="G64" s="714"/>
      <c r="H64" s="714"/>
      <c r="I64" s="714"/>
      <c r="J64" s="714"/>
      <c r="K64" s="714"/>
      <c r="L64" s="715"/>
      <c r="M64" s="716"/>
      <c r="N64" s="585"/>
      <c r="O64" s="559" t="str">
        <f t="shared" si="7"/>
        <v/>
      </c>
      <c r="P64" s="583" t="str">
        <f t="shared" si="8"/>
        <v/>
      </c>
      <c r="Q64" s="625" t="str">
        <f t="shared" si="9"/>
        <v/>
      </c>
      <c r="R64" s="695" t="str">
        <f t="shared" si="2"/>
        <v/>
      </c>
      <c r="S64" s="713"/>
      <c r="T64" s="714"/>
      <c r="U64" s="714"/>
      <c r="V64" s="714"/>
      <c r="W64" s="714"/>
      <c r="X64" s="714"/>
      <c r="Y64" s="715"/>
      <c r="Z64" s="716"/>
      <c r="AB64" s="559" t="str">
        <f>IF(AH64&lt;&gt;"","祝日",IF(COUNTA(AI64:AP64)&gt;=1,"訓練日",""))</f>
        <v/>
      </c>
      <c r="AC64" s="616" t="e">
        <f>IF(AD64="祝日",$AD$54+10,IF(AND(AD64="土",AD63="祝日"),AC63+1,IF(AD64="土",AD63+1,IF(AD64="日",AC63+1,""))))</f>
        <v>#VALUE!</v>
      </c>
      <c r="AD64" s="616" t="e">
        <f>IF(AD63="超過","超過",IF(COUNTIF($BC:$BC,$AF$55+9)=1,"祝日",IF(AD63="","1",IF(TEXT($AF$55+9,"d")=TEXT($AF$34,"d"),"超過",IF(WEEKDAY($AF$55+9,1)=1,"日",IF(WEEKDAY($AF$55+9,1)=7,"土",$AF$55+9))))))</f>
        <v>#VALUE!</v>
      </c>
      <c r="AE64" s="616" t="e">
        <f>IF(OR(AD64="超過",AD64="祝日",AD64="土",AD64="日"),"該当外",AD64)</f>
        <v>#VALUE!</v>
      </c>
      <c r="AF64" s="583" t="str">
        <f t="shared" si="18"/>
        <v/>
      </c>
      <c r="AG64" s="625" t="str">
        <f t="shared" si="11"/>
        <v/>
      </c>
      <c r="AH64" s="696" t="str">
        <f t="shared" si="19"/>
        <v/>
      </c>
      <c r="AI64" s="713"/>
      <c r="AJ64" s="714"/>
      <c r="AK64" s="714"/>
      <c r="AL64" s="714"/>
      <c r="AM64" s="714"/>
      <c r="AN64" s="714"/>
      <c r="AO64" s="715"/>
      <c r="AP64" s="716"/>
      <c r="AR64" s="684" t="str">
        <f>IFERROR(IF(AR63+1&gt;MAX(様式８!$K$14:$K$53),"",AR63+1),"")</f>
        <v/>
      </c>
      <c r="AS64" s="681" t="str">
        <f>IF(AR64="","",VLOOKUP(AR64,様式８!$K$14:$N$52,2,FALSE))</f>
        <v/>
      </c>
      <c r="AT64" s="682" t="str">
        <f>IF(AR64="","",VLOOKUP(AR64,様式８!$K$14:$N$52,4,FALSE))</f>
        <v/>
      </c>
      <c r="AU64" s="683" t="str">
        <f>IFERROR(VLOOKUP(AR64,様式８!$K$14:$N$52,3,FALSE),"")</f>
        <v/>
      </c>
      <c r="AV64" s="618" t="str">
        <f t="shared" si="13"/>
        <v/>
      </c>
      <c r="AW64" s="619" t="str">
        <f t="shared" si="17"/>
        <v/>
      </c>
      <c r="AX64" s="519"/>
      <c r="AY64" s="598" t="str">
        <f t="shared" si="14"/>
        <v/>
      </c>
      <c r="AZ64" s="608" t="str">
        <f t="shared" si="15"/>
        <v/>
      </c>
      <c r="BA64" s="609" t="str">
        <f t="shared" si="16"/>
        <v/>
      </c>
      <c r="BC64" s="579">
        <v>45345</v>
      </c>
      <c r="BD64" s="580">
        <f t="shared" si="20"/>
        <v>45345</v>
      </c>
      <c r="BE64" s="581" t="s">
        <v>934</v>
      </c>
      <c r="BG64" s="585"/>
    </row>
    <row r="65" spans="3:59" ht="14.4">
      <c r="C65" s="1314" t="s">
        <v>646</v>
      </c>
      <c r="D65" s="1315"/>
      <c r="E65" s="1316">
        <f>AY73</f>
        <v>0</v>
      </c>
      <c r="F65" s="1317"/>
      <c r="G65" s="1318"/>
      <c r="H65" s="1339" t="s">
        <v>838</v>
      </c>
      <c r="I65" s="1340"/>
      <c r="J65" s="1341">
        <f>AY74</f>
        <v>0</v>
      </c>
      <c r="K65" s="1341"/>
      <c r="L65" s="1342"/>
      <c r="M65" s="626"/>
      <c r="N65" s="626"/>
      <c r="O65" s="626"/>
      <c r="P65" s="1314" t="s">
        <v>646</v>
      </c>
      <c r="Q65" s="1315"/>
      <c r="R65" s="1316">
        <f>AZ73</f>
        <v>0</v>
      </c>
      <c r="S65" s="1317"/>
      <c r="T65" s="1318"/>
      <c r="U65" s="1339" t="s">
        <v>838</v>
      </c>
      <c r="V65" s="1340"/>
      <c r="W65" s="1341">
        <f>AZ74</f>
        <v>0</v>
      </c>
      <c r="X65" s="1341"/>
      <c r="Y65" s="1342"/>
      <c r="Z65" s="626"/>
      <c r="AA65" s="626"/>
      <c r="AB65" s="626"/>
      <c r="AC65" s="626"/>
      <c r="AD65" s="626"/>
      <c r="AE65" s="626"/>
      <c r="AF65" s="1314" t="s">
        <v>646</v>
      </c>
      <c r="AG65" s="1315"/>
      <c r="AH65" s="1316">
        <f>BA73</f>
        <v>0</v>
      </c>
      <c r="AI65" s="1317"/>
      <c r="AJ65" s="1318"/>
      <c r="AK65" s="1339" t="s">
        <v>838</v>
      </c>
      <c r="AL65" s="1340"/>
      <c r="AM65" s="1341">
        <f>BA74</f>
        <v>0</v>
      </c>
      <c r="AN65" s="1341"/>
      <c r="AO65" s="1342"/>
      <c r="AP65" s="626"/>
      <c r="AR65" s="684" t="str">
        <f>IFERROR(IF(AR64+1&gt;MAX(様式８!$K$14:$K$53),"",AR64+1),"")</f>
        <v/>
      </c>
      <c r="AS65" s="681" t="str">
        <f>IF(AR65="","",VLOOKUP(AR65,様式８!$K$14:$N$52,2,FALSE))</f>
        <v/>
      </c>
      <c r="AT65" s="682" t="str">
        <f>IF(AR65="","",VLOOKUP(AR65,様式８!$K$14:$N$52,4,FALSE))</f>
        <v/>
      </c>
      <c r="AU65" s="683" t="str">
        <f>IFERROR(VLOOKUP(AR65,様式８!$K$14:$N$52,3,FALSE),"")</f>
        <v/>
      </c>
      <c r="AV65" s="618" t="str">
        <f t="shared" si="13"/>
        <v/>
      </c>
      <c r="AW65" s="619" t="str">
        <f t="shared" si="17"/>
        <v/>
      </c>
      <c r="AY65" s="598" t="str">
        <f t="shared" si="14"/>
        <v/>
      </c>
      <c r="AZ65" s="608" t="str">
        <f t="shared" si="15"/>
        <v/>
      </c>
      <c r="BA65" s="609" t="str">
        <f t="shared" si="16"/>
        <v/>
      </c>
      <c r="BB65" s="626"/>
      <c r="BC65" s="579">
        <v>45371</v>
      </c>
      <c r="BD65" s="580">
        <f t="shared" si="20"/>
        <v>45371</v>
      </c>
      <c r="BE65" s="581" t="s">
        <v>935</v>
      </c>
      <c r="BF65" s="626"/>
      <c r="BG65" s="626"/>
    </row>
    <row r="66" spans="3:59" ht="15" thickBot="1">
      <c r="C66" s="1334" t="s">
        <v>174</v>
      </c>
      <c r="D66" s="1335"/>
      <c r="E66" s="1336">
        <f>COUNTIF(B34:B64,"訓練日")</f>
        <v>0</v>
      </c>
      <c r="F66" s="1337"/>
      <c r="G66" s="1338"/>
      <c r="H66" s="1332" t="s">
        <v>173</v>
      </c>
      <c r="I66" s="1333"/>
      <c r="J66" s="1330">
        <f>SUM(E65,J65)</f>
        <v>0</v>
      </c>
      <c r="K66" s="1330"/>
      <c r="L66" s="1331"/>
      <c r="M66" s="626"/>
      <c r="N66" s="626"/>
      <c r="O66" s="626"/>
      <c r="P66" s="1334" t="s">
        <v>174</v>
      </c>
      <c r="Q66" s="1335"/>
      <c r="R66" s="1336">
        <f>COUNTIF(O34:O64,"訓練日")</f>
        <v>0</v>
      </c>
      <c r="S66" s="1337"/>
      <c r="T66" s="1338"/>
      <c r="U66" s="1332" t="s">
        <v>173</v>
      </c>
      <c r="V66" s="1333"/>
      <c r="W66" s="1330">
        <f>SUM(R65,W65)</f>
        <v>0</v>
      </c>
      <c r="X66" s="1330"/>
      <c r="Y66" s="1331"/>
      <c r="Z66" s="626"/>
      <c r="AA66" s="626"/>
      <c r="AB66" s="626"/>
      <c r="AC66" s="626"/>
      <c r="AD66" s="626"/>
      <c r="AE66" s="626"/>
      <c r="AF66" s="1334" t="s">
        <v>174</v>
      </c>
      <c r="AG66" s="1335"/>
      <c r="AH66" s="1336">
        <f>COUNTIF(AB34:AB64,"訓練日")</f>
        <v>0</v>
      </c>
      <c r="AI66" s="1337"/>
      <c r="AJ66" s="1338"/>
      <c r="AK66" s="1332" t="s">
        <v>173</v>
      </c>
      <c r="AL66" s="1333"/>
      <c r="AM66" s="1330">
        <f>SUM(AH65,AM65)</f>
        <v>0</v>
      </c>
      <c r="AN66" s="1330"/>
      <c r="AO66" s="1331"/>
      <c r="AP66" s="626"/>
      <c r="AR66" s="684" t="str">
        <f>IFERROR(IF(AR65+1&gt;MAX(様式８!$K$14:$K$53),"",AR65+1),"")</f>
        <v/>
      </c>
      <c r="AS66" s="681" t="str">
        <f>IF(AR66="","",VLOOKUP(AR66,様式８!$K$14:$N$52,2,FALSE))</f>
        <v/>
      </c>
      <c r="AT66" s="682" t="str">
        <f>IF(AR66="","",VLOOKUP(AR66,様式８!$K$14:$N$52,4,FALSE))</f>
        <v/>
      </c>
      <c r="AU66" s="683" t="str">
        <f>IFERROR(VLOOKUP(AR66,様式８!$K$14:$N$52,3,FALSE),"")</f>
        <v/>
      </c>
      <c r="AV66" s="618" t="str">
        <f t="shared" si="13"/>
        <v/>
      </c>
      <c r="AW66" s="619" t="str">
        <f t="shared" si="17"/>
        <v/>
      </c>
      <c r="AY66" s="598" t="str">
        <f t="shared" si="14"/>
        <v/>
      </c>
      <c r="AZ66" s="608" t="str">
        <f t="shared" si="15"/>
        <v/>
      </c>
      <c r="BA66" s="609" t="str">
        <f t="shared" si="16"/>
        <v/>
      </c>
      <c r="BB66" s="626"/>
      <c r="BC66" s="579">
        <v>45411</v>
      </c>
      <c r="BD66" s="580">
        <f t="shared" si="20"/>
        <v>45411</v>
      </c>
      <c r="BE66" s="581" t="s">
        <v>936</v>
      </c>
      <c r="BF66" s="626"/>
      <c r="BG66" s="626"/>
    </row>
    <row r="67" spans="3:59" ht="15" thickBot="1">
      <c r="C67"/>
      <c r="D67"/>
      <c r="E67"/>
      <c r="F67"/>
      <c r="G67"/>
      <c r="H67"/>
      <c r="I67"/>
      <c r="J67"/>
      <c r="K67"/>
      <c r="L67"/>
      <c r="M67"/>
      <c r="N67"/>
      <c r="O67"/>
      <c r="P67"/>
      <c r="Q67"/>
      <c r="R67"/>
      <c r="S67"/>
      <c r="T67"/>
      <c r="U67"/>
      <c r="V67"/>
      <c r="W67"/>
      <c r="X67" s="627"/>
      <c r="Y67" s="626"/>
      <c r="Z67" s="626"/>
      <c r="AA67" s="626"/>
      <c r="AB67" s="626"/>
      <c r="AC67" s="626"/>
      <c r="AD67" s="626"/>
      <c r="AE67" s="626"/>
      <c r="AH67" s="628"/>
      <c r="AI67" s="629"/>
      <c r="AJ67" s="629"/>
      <c r="AP67" s="626"/>
      <c r="AQ67" s="685" t="str">
        <f>IFERROR(IF(AR55+1&gt;MAX(様式８!$J$14:$J$53),"",AR55+1),"")</f>
        <v/>
      </c>
      <c r="AR67" s="684" t="str">
        <f>IFERROR(IF(AR66+1&gt;MAX(様式８!$K$14:$K$53),"",AR66+1),"")</f>
        <v/>
      </c>
      <c r="AS67" s="681" t="str">
        <f>IF(AR67="","",VLOOKUP(AR67,様式８!$K$14:$N$52,2,FALSE))</f>
        <v/>
      </c>
      <c r="AT67" s="682" t="str">
        <f>IF(AR67="","",VLOOKUP(AR67,様式８!$K$14:$N$52,4,FALSE))</f>
        <v/>
      </c>
      <c r="AU67" s="683" t="str">
        <f>IFERROR(VLOOKUP(AR67,様式８!$K$14:$N$52,3,FALSE),"")</f>
        <v/>
      </c>
      <c r="AV67" s="618" t="str">
        <f t="shared" si="13"/>
        <v/>
      </c>
      <c r="AW67" s="619" t="str">
        <f t="shared" si="17"/>
        <v/>
      </c>
      <c r="AY67" s="598" t="str">
        <f t="shared" si="14"/>
        <v/>
      </c>
      <c r="AZ67" s="608" t="str">
        <f t="shared" si="15"/>
        <v/>
      </c>
      <c r="BA67" s="609" t="str">
        <f t="shared" si="16"/>
        <v/>
      </c>
      <c r="BB67" s="626"/>
      <c r="BC67" s="579">
        <v>45415</v>
      </c>
      <c r="BD67" s="580">
        <f t="shared" si="20"/>
        <v>45415</v>
      </c>
      <c r="BE67" s="581" t="s">
        <v>937</v>
      </c>
      <c r="BF67" s="626"/>
      <c r="BG67" s="626"/>
    </row>
    <row r="68" spans="3:59" ht="15" thickBot="1">
      <c r="C68"/>
      <c r="D68"/>
      <c r="E68"/>
      <c r="F68"/>
      <c r="G68"/>
      <c r="H68"/>
      <c r="I68"/>
      <c r="J68"/>
      <c r="K68"/>
      <c r="L68"/>
      <c r="M68"/>
      <c r="N68"/>
      <c r="O68"/>
      <c r="P68"/>
      <c r="Q68"/>
      <c r="R68"/>
      <c r="S68"/>
      <c r="T68"/>
      <c r="U68"/>
      <c r="V68"/>
      <c r="W68"/>
      <c r="X68" s="629"/>
      <c r="Y68" s="626"/>
      <c r="Z68" s="626"/>
      <c r="AA68" s="626"/>
      <c r="AB68" s="626"/>
      <c r="AC68" s="626"/>
      <c r="AD68" s="626"/>
      <c r="AE68" s="626"/>
      <c r="AF68" s="1314" t="s">
        <v>648</v>
      </c>
      <c r="AG68" s="1315"/>
      <c r="AH68" s="1316">
        <f>SUM(E65,R65,AH65)</f>
        <v>0</v>
      </c>
      <c r="AI68" s="1317"/>
      <c r="AJ68" s="1318"/>
      <c r="AK68" s="1319" t="s">
        <v>647</v>
      </c>
      <c r="AL68" s="1320"/>
      <c r="AM68" s="1321">
        <f>SUM(J65,W65,AM65)</f>
        <v>0</v>
      </c>
      <c r="AN68" s="1322"/>
      <c r="AO68" s="1323"/>
      <c r="AP68" s="626"/>
      <c r="AQ68" s="685" t="str">
        <f>IFERROR(IF(AQ67+1&gt;MAX(様式８!$J$14:$J$53),"",AQ67+1),"")</f>
        <v/>
      </c>
      <c r="AR68" s="684" t="str">
        <f>IFERROR(IF(AR67+1&gt;MAX(様式８!$K$14:$K$53),"",AR67+1),"")</f>
        <v/>
      </c>
      <c r="AS68" s="681" t="str">
        <f>IF(AR68="","",VLOOKUP(AR68,様式８!$K$14:$N$52,2,FALSE))</f>
        <v/>
      </c>
      <c r="AT68" s="682" t="str">
        <f>IF(AR68="","",VLOOKUP(AR68,様式８!$K$14:$N$52,4,FALSE))</f>
        <v/>
      </c>
      <c r="AU68" s="683" t="str">
        <f>IFERROR(VLOOKUP(AR68,様式８!$K$14:$N$52,3,FALSE),"")</f>
        <v/>
      </c>
      <c r="AV68" s="618" t="str">
        <f t="shared" si="13"/>
        <v/>
      </c>
      <c r="AW68" s="619" t="str">
        <f t="shared" si="17"/>
        <v/>
      </c>
      <c r="AY68" s="598" t="str">
        <f t="shared" si="14"/>
        <v/>
      </c>
      <c r="AZ68" s="608" t="str">
        <f t="shared" si="15"/>
        <v/>
      </c>
      <c r="BA68" s="609" t="str">
        <f t="shared" si="16"/>
        <v/>
      </c>
      <c r="BB68" s="626"/>
      <c r="BC68" s="579">
        <v>45416</v>
      </c>
      <c r="BD68" s="580">
        <f t="shared" si="20"/>
        <v>45416</v>
      </c>
      <c r="BE68" s="581" t="s">
        <v>938</v>
      </c>
      <c r="BF68" s="626"/>
      <c r="BG68" s="626"/>
    </row>
    <row r="69" spans="3:59" ht="15" thickBot="1">
      <c r="C69"/>
      <c r="D69"/>
      <c r="E69"/>
      <c r="F69"/>
      <c r="G69"/>
      <c r="H69"/>
      <c r="I69"/>
      <c r="J69"/>
      <c r="K69"/>
      <c r="L69"/>
      <c r="M69"/>
      <c r="N69"/>
      <c r="O69"/>
      <c r="P69"/>
      <c r="Q69"/>
      <c r="R69"/>
      <c r="S69"/>
      <c r="T69"/>
      <c r="U69"/>
      <c r="V69"/>
      <c r="W69"/>
      <c r="X69" s="630"/>
      <c r="Y69" s="631"/>
      <c r="Z69" s="632"/>
      <c r="AF69" s="1324" t="s">
        <v>172</v>
      </c>
      <c r="AG69" s="1325"/>
      <c r="AH69" s="1326">
        <f>SUM(E66,R66,AH66)</f>
        <v>0</v>
      </c>
      <c r="AI69" s="1326"/>
      <c r="AJ69" s="1327"/>
      <c r="AK69" s="1328" t="s">
        <v>170</v>
      </c>
      <c r="AL69" s="1329"/>
      <c r="AM69" s="1330">
        <f>SUM(AH68,AM68)</f>
        <v>0</v>
      </c>
      <c r="AN69" s="1330"/>
      <c r="AO69" s="1331"/>
      <c r="AP69" s="632"/>
      <c r="AQ69" s="685" t="str">
        <f>IFERROR(IF(AQ68+1&gt;MAX(様式８!$J$14:$J$53),"",AQ68+1),"")</f>
        <v/>
      </c>
      <c r="AR69" s="684" t="str">
        <f>IFERROR(IF(AR68+1&gt;MAX(様式８!$K$14:$K$53),"",AR68+1),"")</f>
        <v/>
      </c>
      <c r="AS69" s="681" t="str">
        <f>IF(AR69="","",VLOOKUP(AR69,様式８!$K$14:$N$52,2,FALSE))</f>
        <v/>
      </c>
      <c r="AT69" s="682" t="str">
        <f>IF(AR69="","",VLOOKUP(AR69,様式８!$K$14:$N$52,4,FALSE))</f>
        <v/>
      </c>
      <c r="AU69" s="683" t="str">
        <f>IFERROR(VLOOKUP(AR69,様式８!$K$14:$N$52,3,FALSE),"")</f>
        <v/>
      </c>
      <c r="AV69" s="618" t="str">
        <f t="shared" si="13"/>
        <v/>
      </c>
      <c r="AW69" s="619" t="str">
        <f t="shared" si="17"/>
        <v/>
      </c>
      <c r="AY69" s="598" t="str">
        <f t="shared" si="14"/>
        <v/>
      </c>
      <c r="AZ69" s="608" t="str">
        <f t="shared" si="15"/>
        <v/>
      </c>
      <c r="BA69" s="609" t="str">
        <f t="shared" si="16"/>
        <v/>
      </c>
      <c r="BC69" s="579">
        <v>45417</v>
      </c>
      <c r="BD69" s="580">
        <f t="shared" si="20"/>
        <v>45417</v>
      </c>
      <c r="BE69" s="581" t="s">
        <v>939</v>
      </c>
      <c r="BG69" s="632"/>
    </row>
    <row r="70" spans="3:59" ht="14.4">
      <c r="C70" s="633"/>
      <c r="D70" s="632"/>
      <c r="E70" s="634"/>
      <c r="F70" s="1306"/>
      <c r="G70" s="1306"/>
      <c r="H70" s="626"/>
      <c r="I70" s="596"/>
      <c r="J70" s="1306"/>
      <c r="K70" s="1306"/>
      <c r="L70" s="632"/>
      <c r="M70" s="632"/>
      <c r="N70" s="626"/>
      <c r="O70" s="626"/>
      <c r="P70" s="1307"/>
      <c r="Q70" s="1307"/>
      <c r="R70" s="634"/>
      <c r="S70" s="1306"/>
      <c r="T70" s="1306"/>
      <c r="U70" s="626"/>
      <c r="V70" s="626"/>
      <c r="W70" s="626"/>
      <c r="X70" s="630"/>
      <c r="Y70" s="631"/>
      <c r="Z70" s="632"/>
      <c r="AB70" s="536"/>
      <c r="AF70"/>
      <c r="AG70"/>
      <c r="AH70"/>
      <c r="AI70"/>
      <c r="AJ70"/>
      <c r="AK70"/>
      <c r="AL70"/>
      <c r="AM70"/>
      <c r="AN70"/>
      <c r="AO70"/>
      <c r="AP70" s="632"/>
      <c r="AQ70" s="685" t="str">
        <f>IFERROR(IF(AQ69+1&gt;MAX(様式８!$J$14:$J$53),"",AQ69+1),"")</f>
        <v/>
      </c>
      <c r="AR70" s="684" t="str">
        <f>IFERROR(IF(AR69+1&gt;MAX(様式８!$K$14:$K$53),"",AR69+1),"")</f>
        <v/>
      </c>
      <c r="AS70" s="681" t="str">
        <f>IF(AR70="","",VLOOKUP(AR70,様式８!$K$14:$N$52,2,FALSE))</f>
        <v/>
      </c>
      <c r="AT70" s="682" t="str">
        <f>IF(AR70="","",VLOOKUP(AR70,様式８!$K$14:$N$52,4,FALSE))</f>
        <v/>
      </c>
      <c r="AU70" s="683" t="str">
        <f>IFERROR(VLOOKUP(AR70,様式８!$K$14:$N$52,3,FALSE),"")</f>
        <v/>
      </c>
      <c r="AV70" s="618" t="str">
        <f t="shared" si="13"/>
        <v/>
      </c>
      <c r="AW70" s="619" t="str">
        <f t="shared" si="17"/>
        <v/>
      </c>
      <c r="AY70" s="598" t="str">
        <f t="shared" si="14"/>
        <v/>
      </c>
      <c r="AZ70" s="608" t="str">
        <f t="shared" si="15"/>
        <v/>
      </c>
      <c r="BA70" s="609" t="str">
        <f t="shared" si="16"/>
        <v/>
      </c>
      <c r="BC70" s="579">
        <v>45418</v>
      </c>
      <c r="BD70" s="580">
        <f t="shared" si="20"/>
        <v>45418</v>
      </c>
      <c r="BE70" s="581" t="s">
        <v>927</v>
      </c>
      <c r="BG70" s="632"/>
    </row>
    <row r="71" spans="3:59" ht="14.4">
      <c r="C71" s="635"/>
      <c r="D71" s="632"/>
      <c r="E71" s="632"/>
      <c r="F71" s="626"/>
      <c r="G71" s="626"/>
      <c r="H71" s="626"/>
      <c r="I71" s="626"/>
      <c r="J71" s="626"/>
      <c r="K71" s="626"/>
      <c r="L71" s="626"/>
      <c r="M71" s="626"/>
      <c r="N71" s="626"/>
      <c r="O71" s="626"/>
      <c r="P71" s="635"/>
      <c r="Q71" s="628"/>
      <c r="R71"/>
      <c r="S71"/>
      <c r="T71"/>
      <c r="U71"/>
      <c r="V71"/>
      <c r="W71"/>
      <c r="X71"/>
      <c r="Y71"/>
      <c r="Z71"/>
      <c r="AF71" s="635"/>
      <c r="AG71" s="628"/>
      <c r="AH71" s="628"/>
      <c r="AI71" s="629"/>
      <c r="AJ71" s="629"/>
      <c r="AK71" s="629"/>
      <c r="AL71" s="629"/>
      <c r="AM71" s="629"/>
      <c r="AN71" s="629"/>
      <c r="AO71" s="626"/>
      <c r="AP71" s="626"/>
      <c r="AQ71" s="636"/>
      <c r="AR71" s="684" t="str">
        <f>IFERROR(IF(AR70+1&gt;MAX(様式８!$K$14:$K$53),"",AR70+1),"")</f>
        <v/>
      </c>
      <c r="AS71" s="681" t="str">
        <f>IF(AR71="","",VLOOKUP(AR71,様式８!$K$14:$N$52,2,FALSE))</f>
        <v/>
      </c>
      <c r="AT71" s="682" t="str">
        <f>IF(AR71="","",VLOOKUP(AR71,様式８!$K$14:$N$52,4,FALSE))</f>
        <v/>
      </c>
      <c r="AU71" s="683" t="str">
        <f>IFERROR(VLOOKUP(AR71,様式８!$K$14:$N$52,3,FALSE),"")</f>
        <v/>
      </c>
      <c r="AV71" s="618" t="str">
        <f t="shared" si="13"/>
        <v/>
      </c>
      <c r="AW71" s="619" t="str">
        <f t="shared" si="17"/>
        <v/>
      </c>
      <c r="AY71" s="598" t="str">
        <f t="shared" si="14"/>
        <v/>
      </c>
      <c r="AZ71" s="608" t="str">
        <f t="shared" si="15"/>
        <v/>
      </c>
      <c r="BA71" s="609" t="str">
        <f t="shared" si="16"/>
        <v/>
      </c>
      <c r="BC71" s="579">
        <v>45488</v>
      </c>
      <c r="BD71" s="580">
        <f t="shared" si="20"/>
        <v>45488</v>
      </c>
      <c r="BE71" s="581" t="s">
        <v>940</v>
      </c>
      <c r="BG71" s="626"/>
    </row>
    <row r="72" spans="3:59" ht="15" thickBot="1">
      <c r="D72" s="632"/>
      <c r="E72" s="632"/>
      <c r="R72"/>
      <c r="S72"/>
      <c r="T72"/>
      <c r="U72"/>
      <c r="V72"/>
      <c r="W72"/>
      <c r="X72"/>
      <c r="Y72"/>
      <c r="Z72"/>
      <c r="AR72" s="686" t="str">
        <f>IFERROR(IF(AR71+1&gt;MAX(様式８!$K$14:$K$53),"",AR71+1),"")</f>
        <v/>
      </c>
      <c r="AS72" s="687" t="str">
        <f>IF(AR72="","",VLOOKUP(AR72,様式８!$K$14:$N$52,2,FALSE))</f>
        <v/>
      </c>
      <c r="AT72" s="688" t="str">
        <f>IF(AR72="","",VLOOKUP(AR72,様式８!$K$14:$N$52,4,FALSE))</f>
        <v/>
      </c>
      <c r="AU72" s="689" t="str">
        <f>IFERROR(VLOOKUP(AR72,様式８!$K$14:$N$52,3,FALSE),"")</f>
        <v/>
      </c>
      <c r="AV72" s="638" t="str">
        <f t="shared" si="13"/>
        <v/>
      </c>
      <c r="AW72" s="639" t="str">
        <f t="shared" si="17"/>
        <v/>
      </c>
      <c r="AY72" s="637" t="str">
        <f t="shared" si="14"/>
        <v/>
      </c>
      <c r="AZ72" s="640" t="str">
        <f t="shared" si="15"/>
        <v/>
      </c>
      <c r="BA72" s="641" t="str">
        <f t="shared" si="16"/>
        <v/>
      </c>
      <c r="BC72" s="579">
        <v>45515</v>
      </c>
      <c r="BD72" s="580">
        <f t="shared" si="20"/>
        <v>45515</v>
      </c>
      <c r="BE72" s="581" t="s">
        <v>941</v>
      </c>
    </row>
    <row r="73" spans="3:59" ht="15.6">
      <c r="F73" s="626"/>
      <c r="G73" s="626"/>
      <c r="H73" s="626"/>
      <c r="I73" s="626"/>
      <c r="J73" s="626"/>
      <c r="K73" s="626"/>
      <c r="L73" s="626"/>
      <c r="M73" s="626"/>
      <c r="R73"/>
      <c r="S73"/>
      <c r="T73"/>
      <c r="U73"/>
      <c r="V73"/>
      <c r="W73"/>
      <c r="X73"/>
      <c r="Y73"/>
      <c r="Z73"/>
      <c r="AR73" s="1308" t="s">
        <v>949</v>
      </c>
      <c r="AS73" s="1309"/>
      <c r="AT73" s="1310"/>
      <c r="AU73" s="642">
        <f>SUMIF($AT$34:$AT$72,AR73,$AU$34:$AU$72)</f>
        <v>0</v>
      </c>
      <c r="AV73" s="643">
        <f>SUMIF($AT$34:$AT$72,AR73,$AV$34:$AV$72)</f>
        <v>0</v>
      </c>
      <c r="AW73" s="644" t="str">
        <f>IF(AR73="","",IF(AU73=AV73,"○",(AV73-AU73)))</f>
        <v>○</v>
      </c>
      <c r="AY73" s="645">
        <f>SUMIF($AT$34:$AT$59,$AR$73,$AY$34:$AY$59)</f>
        <v>0</v>
      </c>
      <c r="AZ73" s="646">
        <f>SUMIF($AT$34:$AT$59,$AR$73,$AZ$34:$AZ$59)</f>
        <v>0</v>
      </c>
      <c r="BA73" s="647">
        <f>SUMIF($AT$34:$AT$59,$AR$73,$BA$34:$BA$59)</f>
        <v>0</v>
      </c>
      <c r="BC73" s="579">
        <v>45516</v>
      </c>
      <c r="BD73" s="580">
        <f t="shared" si="20"/>
        <v>45516</v>
      </c>
      <c r="BE73" s="581" t="s">
        <v>927</v>
      </c>
    </row>
    <row r="74" spans="3:59" ht="15.6">
      <c r="R74"/>
      <c r="S74"/>
      <c r="T74"/>
      <c r="U74"/>
      <c r="V74"/>
      <c r="W74"/>
      <c r="X74"/>
      <c r="Y74"/>
      <c r="Z74"/>
      <c r="AR74" s="1311" t="s">
        <v>950</v>
      </c>
      <c r="AS74" s="1312"/>
      <c r="AT74" s="1313"/>
      <c r="AU74" s="648">
        <f>SUMIF($AT$34:$AT$72,AR74,$AU$34:$AU$72)</f>
        <v>0</v>
      </c>
      <c r="AV74" s="649">
        <f>SUMIF($AT$34:$AT$72,AR74,$AV$34:$AV$72)</f>
        <v>0</v>
      </c>
      <c r="AW74" s="650" t="str">
        <f>IF(AR74="","",IF(AU74=AV74,"○",(AV74-AU74)))</f>
        <v>○</v>
      </c>
      <c r="AY74" s="651">
        <f>SUMIF($AT$34:$AT$72,$AR$74,$AY$34:$AY$72)</f>
        <v>0</v>
      </c>
      <c r="AZ74" s="652">
        <f>SUMIF($AT$34:$AT$72,$AR$74,$AZ$34:$AZ$72)</f>
        <v>0</v>
      </c>
      <c r="BA74" s="653">
        <f>SUMIF($AT$34:$AT$72,$AR$74,$BA$34:$BA$72)</f>
        <v>0</v>
      </c>
      <c r="BC74" s="579">
        <v>45551</v>
      </c>
      <c r="BD74" s="580">
        <f t="shared" si="20"/>
        <v>45551</v>
      </c>
      <c r="BE74" s="581" t="s">
        <v>942</v>
      </c>
    </row>
    <row r="75" spans="3:59" ht="16.2" thickBot="1">
      <c r="R75"/>
      <c r="S75"/>
      <c r="T75"/>
      <c r="U75"/>
      <c r="V75"/>
      <c r="W75"/>
      <c r="X75"/>
      <c r="Y75"/>
      <c r="Z75"/>
      <c r="AR75" s="1303" t="s">
        <v>951</v>
      </c>
      <c r="AS75" s="1304"/>
      <c r="AT75" s="1305"/>
      <c r="AU75" s="654">
        <f>SUM(AU73:AU74)</f>
        <v>0</v>
      </c>
      <c r="AV75" s="655">
        <f>SUM(AV73:AV74)</f>
        <v>0</v>
      </c>
      <c r="AW75" s="656" t="str">
        <f>IF(AR75="","",IF(AU75=AV75,"○",(AV75-AU75)))</f>
        <v>○</v>
      </c>
      <c r="AY75" s="657">
        <f>SUM(AY73:AY74)</f>
        <v>0</v>
      </c>
      <c r="AZ75" s="658">
        <f>SUM(AZ73:AZ74)</f>
        <v>0</v>
      </c>
      <c r="BA75" s="659">
        <f>SUM(BA73:BA74)</f>
        <v>0</v>
      </c>
      <c r="BC75" s="579">
        <v>45557</v>
      </c>
      <c r="BD75" s="580">
        <f t="shared" si="20"/>
        <v>45557</v>
      </c>
      <c r="BE75" s="581" t="s">
        <v>943</v>
      </c>
    </row>
    <row r="76" spans="3:59" ht="14.4">
      <c r="R76"/>
      <c r="S76"/>
      <c r="T76"/>
      <c r="U76"/>
      <c r="V76"/>
      <c r="W76"/>
      <c r="X76"/>
      <c r="Y76"/>
      <c r="Z76"/>
      <c r="AR76" s="517"/>
      <c r="AS76" s="517"/>
      <c r="AT76" s="517"/>
      <c r="AU76" s="517"/>
      <c r="AV76" s="517"/>
      <c r="AW76" s="517"/>
      <c r="AX76" s="517"/>
      <c r="AY76" s="517"/>
      <c r="AZ76" s="517"/>
      <c r="BA76" s="517"/>
      <c r="BC76" s="579">
        <v>45558</v>
      </c>
      <c r="BD76" s="580">
        <f t="shared" si="20"/>
        <v>45558</v>
      </c>
      <c r="BE76" s="581" t="s">
        <v>927</v>
      </c>
    </row>
    <row r="77" spans="3:59" ht="14.4">
      <c r="R77"/>
      <c r="S77"/>
      <c r="T77"/>
      <c r="U77"/>
      <c r="V77"/>
      <c r="W77"/>
      <c r="X77"/>
      <c r="Y77"/>
      <c r="Z77"/>
      <c r="BC77" s="579">
        <v>45579</v>
      </c>
      <c r="BD77" s="580">
        <f t="shared" si="20"/>
        <v>45579</v>
      </c>
      <c r="BE77" s="581" t="s">
        <v>944</v>
      </c>
    </row>
    <row r="78" spans="3:59" ht="14.4">
      <c r="BC78" s="579">
        <v>45599</v>
      </c>
      <c r="BD78" s="580">
        <f t="shared" si="20"/>
        <v>45599</v>
      </c>
      <c r="BE78" s="581" t="s">
        <v>945</v>
      </c>
    </row>
    <row r="79" spans="3:59" ht="14.4">
      <c r="BC79" s="579">
        <v>45600</v>
      </c>
      <c r="BD79" s="580">
        <f t="shared" si="20"/>
        <v>45600</v>
      </c>
      <c r="BE79" s="581" t="s">
        <v>927</v>
      </c>
    </row>
    <row r="80" spans="3:59" ht="15" thickBot="1">
      <c r="BC80" s="611">
        <v>45619</v>
      </c>
      <c r="BD80" s="612">
        <f t="shared" si="20"/>
        <v>45619</v>
      </c>
      <c r="BE80" s="613" t="s">
        <v>946</v>
      </c>
    </row>
    <row r="81" spans="39:57" ht="14.4">
      <c r="BC81" s="579">
        <v>45293</v>
      </c>
      <c r="BD81" s="580">
        <f t="shared" si="20"/>
        <v>45293</v>
      </c>
      <c r="BE81" s="614" t="s">
        <v>947</v>
      </c>
    </row>
    <row r="82" spans="39:57" ht="14.4">
      <c r="BC82" s="579">
        <v>45294</v>
      </c>
      <c r="BD82" s="580">
        <f t="shared" si="20"/>
        <v>45294</v>
      </c>
      <c r="BE82" s="614" t="s">
        <v>947</v>
      </c>
    </row>
    <row r="83" spans="39:57" ht="14.4">
      <c r="BC83" s="561">
        <v>45517</v>
      </c>
      <c r="BD83" s="562">
        <f t="shared" si="20"/>
        <v>45517</v>
      </c>
      <c r="BE83" s="660" t="s">
        <v>947</v>
      </c>
    </row>
    <row r="84" spans="39:57" ht="14.4">
      <c r="BC84" s="579">
        <v>45518</v>
      </c>
      <c r="BD84" s="580">
        <f t="shared" si="20"/>
        <v>45518</v>
      </c>
      <c r="BE84" s="614" t="s">
        <v>947</v>
      </c>
    </row>
    <row r="85" spans="39:57" ht="14.4">
      <c r="BC85" s="579">
        <v>45519</v>
      </c>
      <c r="BD85" s="580">
        <f t="shared" si="20"/>
        <v>45519</v>
      </c>
      <c r="BE85" s="614" t="s">
        <v>947</v>
      </c>
    </row>
    <row r="86" spans="39:57" ht="14.4">
      <c r="BC86" s="579">
        <v>45655</v>
      </c>
      <c r="BD86" s="580">
        <f t="shared" si="20"/>
        <v>45655</v>
      </c>
      <c r="BE86" s="614" t="s">
        <v>947</v>
      </c>
    </row>
    <row r="87" spans="39:57" ht="14.4">
      <c r="BC87" s="579">
        <v>45656</v>
      </c>
      <c r="BD87" s="580">
        <f t="shared" si="20"/>
        <v>45656</v>
      </c>
      <c r="BE87" s="614" t="s">
        <v>947</v>
      </c>
    </row>
    <row r="88" spans="39:57" ht="15" thickBot="1">
      <c r="BC88" s="611">
        <v>45657</v>
      </c>
      <c r="BD88" s="612">
        <f t="shared" si="20"/>
        <v>45657</v>
      </c>
      <c r="BE88" s="620" t="s">
        <v>947</v>
      </c>
    </row>
    <row r="90" spans="39:57" ht="13.8" thickBot="1">
      <c r="AM90" s="661"/>
      <c r="AN90" s="519"/>
      <c r="BC90" t="s">
        <v>952</v>
      </c>
    </row>
    <row r="91" spans="39:57" ht="14.4">
      <c r="BC91" s="662" t="str">
        <f>IF(E4="","",E4)</f>
        <v/>
      </c>
      <c r="BD91" s="663" t="str">
        <f>IF(BC91="","",BC91)</f>
        <v/>
      </c>
      <c r="BE91" s="664" t="e">
        <f t="shared" ref="BE91:BE99" si="21">VLOOKUP(BC91,$E$4:$F$12,2,FALSE)</f>
        <v>#N/A</v>
      </c>
    </row>
    <row r="92" spans="39:57" ht="14.4">
      <c r="BC92" s="665" t="str">
        <f>IF(E5="","",E5)</f>
        <v/>
      </c>
      <c r="BD92" s="666" t="str">
        <f>IF(BC92="","",BC92)</f>
        <v/>
      </c>
      <c r="BE92" s="667" t="e">
        <f t="shared" si="21"/>
        <v>#N/A</v>
      </c>
    </row>
    <row r="93" spans="39:57" ht="14.4">
      <c r="AM93" s="668"/>
      <c r="BC93" s="669" t="str">
        <f>IF(E6="","",E6)</f>
        <v/>
      </c>
      <c r="BD93" s="670" t="str">
        <f t="shared" ref="BD93:BD99" si="22">IF(BC93="","",BC93)</f>
        <v/>
      </c>
      <c r="BE93" s="671" t="e">
        <f t="shared" si="21"/>
        <v>#N/A</v>
      </c>
    </row>
    <row r="94" spans="39:57" ht="14.4">
      <c r="BC94" s="672" t="str">
        <f t="shared" ref="BC94:BC99" si="23">IF(E7="","",E7)</f>
        <v/>
      </c>
      <c r="BD94" s="673" t="str">
        <f t="shared" si="22"/>
        <v/>
      </c>
      <c r="BE94" s="674" t="e">
        <f t="shared" si="21"/>
        <v>#N/A</v>
      </c>
    </row>
    <row r="95" spans="39:57" ht="14.4">
      <c r="BC95" s="675" t="str">
        <f t="shared" si="23"/>
        <v/>
      </c>
      <c r="BD95" s="676" t="str">
        <f t="shared" si="22"/>
        <v/>
      </c>
      <c r="BE95" s="677" t="e">
        <f t="shared" si="21"/>
        <v>#N/A</v>
      </c>
    </row>
    <row r="96" spans="39:57" ht="14.4">
      <c r="BC96" s="675" t="str">
        <f t="shared" si="23"/>
        <v/>
      </c>
      <c r="BD96" s="676" t="str">
        <f t="shared" si="22"/>
        <v/>
      </c>
      <c r="BE96" s="677" t="e">
        <f t="shared" si="21"/>
        <v>#N/A</v>
      </c>
    </row>
    <row r="97" spans="55:57" ht="14.4">
      <c r="BC97" s="665" t="str">
        <f t="shared" si="23"/>
        <v/>
      </c>
      <c r="BD97" s="666" t="str">
        <f t="shared" si="22"/>
        <v/>
      </c>
      <c r="BE97" s="667" t="e">
        <f t="shared" si="21"/>
        <v>#N/A</v>
      </c>
    </row>
    <row r="98" spans="55:57" ht="14.4">
      <c r="BC98" s="665" t="str">
        <f t="shared" si="23"/>
        <v/>
      </c>
      <c r="BD98" s="666" t="str">
        <f t="shared" si="22"/>
        <v/>
      </c>
      <c r="BE98" s="667" t="e">
        <f t="shared" si="21"/>
        <v>#N/A</v>
      </c>
    </row>
    <row r="99" spans="55:57" ht="15" thickBot="1">
      <c r="BC99" s="678" t="str">
        <f t="shared" si="23"/>
        <v/>
      </c>
      <c r="BD99" s="679" t="str">
        <f t="shared" si="22"/>
        <v/>
      </c>
      <c r="BE99" s="680" t="e">
        <f t="shared" si="21"/>
        <v>#N/A</v>
      </c>
    </row>
  </sheetData>
  <sheetCalcPr fullCalcOnLoad="1"/>
  <mergeCells count="79">
    <mergeCell ref="C3:D3"/>
    <mergeCell ref="F3:H3"/>
    <mergeCell ref="C4:D4"/>
    <mergeCell ref="F4:H4"/>
    <mergeCell ref="C5:D5"/>
    <mergeCell ref="F5:H5"/>
    <mergeCell ref="C6:D6"/>
    <mergeCell ref="F6:H6"/>
    <mergeCell ref="C7:D7"/>
    <mergeCell ref="F7:H7"/>
    <mergeCell ref="C8:D8"/>
    <mergeCell ref="F8:H8"/>
    <mergeCell ref="C9:D9"/>
    <mergeCell ref="F9:H9"/>
    <mergeCell ref="C10:D10"/>
    <mergeCell ref="F10:H10"/>
    <mergeCell ref="C11:D11"/>
    <mergeCell ref="F11:H11"/>
    <mergeCell ref="C12:D12"/>
    <mergeCell ref="F12:H12"/>
    <mergeCell ref="C17:F17"/>
    <mergeCell ref="T29:U29"/>
    <mergeCell ref="E30:F30"/>
    <mergeCell ref="S30:U30"/>
    <mergeCell ref="X30:Z30"/>
    <mergeCell ref="E31:F31"/>
    <mergeCell ref="G31:L31"/>
    <mergeCell ref="S31:U31"/>
    <mergeCell ref="X31:Z31"/>
    <mergeCell ref="AI31:AJ31"/>
    <mergeCell ref="AK31:AO31"/>
    <mergeCell ref="C32:C33"/>
    <mergeCell ref="D32:D33"/>
    <mergeCell ref="E32:E33"/>
    <mergeCell ref="P32:P33"/>
    <mergeCell ref="Q32:Q33"/>
    <mergeCell ref="R32:R33"/>
    <mergeCell ref="AF32:AF33"/>
    <mergeCell ref="AG32:AG33"/>
    <mergeCell ref="AH32:AH33"/>
    <mergeCell ref="C65:D65"/>
    <mergeCell ref="E65:G65"/>
    <mergeCell ref="H65:I65"/>
    <mergeCell ref="J65:L65"/>
    <mergeCell ref="P65:Q65"/>
    <mergeCell ref="R65:T65"/>
    <mergeCell ref="U65:V65"/>
    <mergeCell ref="W65:Y65"/>
    <mergeCell ref="AF65:AG65"/>
    <mergeCell ref="AH65:AJ65"/>
    <mergeCell ref="AK65:AL65"/>
    <mergeCell ref="AM65:AO65"/>
    <mergeCell ref="C66:D66"/>
    <mergeCell ref="E66:G66"/>
    <mergeCell ref="H66:I66"/>
    <mergeCell ref="J66:L66"/>
    <mergeCell ref="P66:Q66"/>
    <mergeCell ref="R66:T66"/>
    <mergeCell ref="U66:V66"/>
    <mergeCell ref="W66:Y66"/>
    <mergeCell ref="AF66:AG66"/>
    <mergeCell ref="AH66:AJ66"/>
    <mergeCell ref="AK66:AL66"/>
    <mergeCell ref="AM66:AO66"/>
    <mergeCell ref="AF68:AG68"/>
    <mergeCell ref="AH68:AJ68"/>
    <mergeCell ref="AK68:AL68"/>
    <mergeCell ref="AM68:AO68"/>
    <mergeCell ref="AF69:AG69"/>
    <mergeCell ref="AH69:AJ69"/>
    <mergeCell ref="AK69:AL69"/>
    <mergeCell ref="AM69:AO69"/>
    <mergeCell ref="AR75:AT75"/>
    <mergeCell ref="F70:G70"/>
    <mergeCell ref="J70:K70"/>
    <mergeCell ref="P70:Q70"/>
    <mergeCell ref="S70:T70"/>
    <mergeCell ref="AR73:AT73"/>
    <mergeCell ref="AR74:AT74"/>
  </mergeCells>
  <phoneticPr fontId="53"/>
  <conditionalFormatting sqref="AY34:BA35 AR73:AR75 AU73:AW75 AS34:AW72">
    <cfRule type="expression" dxfId="43" priority="1">
      <formula>$AT34="その他"</formula>
    </cfRule>
  </conditionalFormatting>
  <conditionalFormatting sqref="AR34:AR35">
    <cfRule type="expression" dxfId="42" priority="2">
      <formula>$AT34="実技"</formula>
    </cfRule>
    <cfRule type="expression" dxfId="41" priority="3">
      <formula>$AT34="学科"</formula>
    </cfRule>
    <cfRule type="expression" dxfId="40" priority="4">
      <formula>$AT34="その他"</formula>
    </cfRule>
  </conditionalFormatting>
  <conditionalFormatting sqref="AY34:BA35 AR73:AR75 AU73:AW75 AR34:AW72">
    <cfRule type="expression" dxfId="39" priority="27" stopIfTrue="1">
      <formula>$AT34="実技"</formula>
    </cfRule>
  </conditionalFormatting>
  <conditionalFormatting sqref="AY34:BA35 AR73:AR75 AU73:AW75 AR34:AW72">
    <cfRule type="expression" dxfId="38" priority="6">
      <formula>$AT34="学科"</formula>
    </cfRule>
  </conditionalFormatting>
  <conditionalFormatting sqref="AF34:AP64">
    <cfRule type="expression" dxfId="37" priority="7">
      <formula>COUNTIF($E$4:$E$12,$AF34)=1</formula>
    </cfRule>
    <cfRule type="expression" dxfId="36" priority="8">
      <formula>OR(COUNTIF($BC:$BC,$AF34)=1,COUNTIF($BC:$BC,$AF34)=2)</formula>
    </cfRule>
    <cfRule type="expression" dxfId="35" priority="9">
      <formula>WEEKDAY($AF34)=1</formula>
    </cfRule>
    <cfRule type="expression" dxfId="28" priority="10">
      <formula>WEEKDAY($AF34)=7</formula>
    </cfRule>
    <cfRule type="expression" dxfId="27" priority="11" stopIfTrue="1">
      <formula>$AD34="祝日"</formula>
    </cfRule>
    <cfRule type="expression" dxfId="26" priority="12">
      <formula>OR($AF34="",$AF34="超過")</formula>
    </cfRule>
  </conditionalFormatting>
  <conditionalFormatting sqref="C34:M64">
    <cfRule type="expression" dxfId="34" priority="13">
      <formula>COUNTIF($E$4:$E$12,$C34)=1</formula>
    </cfRule>
    <cfRule type="expression" dxfId="33" priority="14">
      <formula>OR(COUNTIF($BC:$BC,$C34)=1,COUNTIF($BC:$BC,$C34)=2)</formula>
    </cfRule>
    <cfRule type="expression" dxfId="32" priority="15">
      <formula>$C34=""</formula>
    </cfRule>
    <cfRule type="expression" dxfId="25" priority="16">
      <formula>WEEKDAY($C34)=1</formula>
    </cfRule>
    <cfRule type="expression" dxfId="24" priority="17">
      <formula>WEEKDAY($C34)=7</formula>
    </cfRule>
  </conditionalFormatting>
  <conditionalFormatting sqref="P34:Z64">
    <cfRule type="expression" dxfId="31" priority="18">
      <formula>COUNTIF($E$4:$E$12,$P34)=1</formula>
    </cfRule>
    <cfRule type="expression" dxfId="30" priority="19">
      <formula>OR(COUNTIF($BC:$BC,$P34)=1,COUNTIF($BC:$BC,$P34)=2)</formula>
    </cfRule>
    <cfRule type="expression" dxfId="29" priority="20">
      <formula>$P34=""</formula>
    </cfRule>
    <cfRule type="expression" dxfId="23" priority="21">
      <formula>WEEKDAY($P34)=1</formula>
    </cfRule>
    <cfRule type="expression" dxfId="22" priority="22">
      <formula>WEEKDAY($P34)=7</formula>
    </cfRule>
  </conditionalFormatting>
  <dataValidations count="8">
    <dataValidation operator="greaterThan" allowBlank="1" showInputMessage="1" showErrorMessage="1" error="入力不可のセルです" sqref="X30:Z30 AX75:BA75"/>
    <dataValidation type="list" operator="greaterThan" allowBlank="1" showInputMessage="1" showErrorMessage="1" error="入力不可のセルです" sqref="F4:H12">
      <formula1>"休校日（初期設定）,休校日（変更協議）,休校日（HW誘導）"</formula1>
    </dataValidation>
    <dataValidation type="textLength" operator="greaterThan" allowBlank="1" showInputMessage="1" showErrorMessage="1" error="入力不可のセルです" sqref="E28 AI32:AO32 F32:M32 S32:Z32 C34:E64 P34:R64 AF34:AH64 E65:G65 E66:G66 J65:L65 J66:L66 R65:T65 R66:T66 W65:Y65 W66:Y66 AH65:AJ65 AI67 AM66:AO66 AM65:AO65 AH66:AJ66 AH68:AJ68 AH69:AJ69 AM69:AO69 AM68:AO68 AR34:BA74 BC91:BE99 G30 G31:L31 R30 S30:U30 C32:E33 P32:R33 AF32:AH33">
      <formula1>111111111</formula1>
    </dataValidation>
    <dataValidation type="list" allowBlank="1" showInputMessage="1" showErrorMessage="1" sqref="F34:M64 S34:Z64 AI34:AP64">
      <formula1>$AS$34:$AS$72</formula1>
    </dataValidation>
    <dataValidation operator="greaterThan" allowBlank="1" showInputMessage="1" showErrorMessage="1" error="入力不可セルです" sqref="AH67"/>
    <dataValidation type="date" allowBlank="1" showInputMessage="1" showErrorMessage="1" error="令和５年４月～令和６年３月の期間内で入力してください" sqref="E4:E12">
      <formula1>45017</formula1>
      <formula2>45473</formula2>
    </dataValidation>
    <dataValidation allowBlank="1" showInputMessage="1" showErrorMessage="1" sqref="D18:F27"/>
    <dataValidation type="textLength" operator="greaterThan" allowBlank="1" showInputMessage="1" showErrorMessage="1" error="入力不可のセルです" sqref="F33:M33 S33:Z33 AI33:AP33">
      <formula1>1111111111</formula1>
    </dataValidation>
  </dataValidations>
  <pageMargins left="0.51181102362204722" right="0.51181102362204722" top="0.74803149606299213" bottom="0.74803149606299213" header="0.31496062992125984" footer="0.31496062992125984"/>
  <pageSetup paperSize="9" scale="60" orientation="landscape" horizontalDpi="300" verticalDpi="30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99"/>
  <sheetViews>
    <sheetView view="pageBreakPreview" topLeftCell="A13" zoomScale="70" zoomScaleNormal="40" zoomScaleSheetLayoutView="70" workbookViewId="0">
      <selection activeCell="AL70" sqref="AL70"/>
    </sheetView>
  </sheetViews>
  <sheetFormatPr defaultColWidth="9" defaultRowHeight="13.2"/>
  <cols>
    <col min="1" max="1" width="3.33203125" style="517" customWidth="1"/>
    <col min="2" max="2" width="2.77734375" style="517" hidden="1" customWidth="1"/>
    <col min="3" max="3" width="6" style="517" customWidth="1"/>
    <col min="4" max="4" width="5.88671875" style="517" customWidth="1"/>
    <col min="5" max="5" width="12.77734375" style="517" bestFit="1" customWidth="1"/>
    <col min="6" max="12" width="6.33203125" style="517" customWidth="1"/>
    <col min="13" max="13" width="6.33203125" style="517" hidden="1" customWidth="1"/>
    <col min="14" max="14" width="1.6640625" style="517" customWidth="1"/>
    <col min="15" max="15" width="2.109375" style="517" hidden="1" customWidth="1"/>
    <col min="16" max="16" width="6" style="517" customWidth="1"/>
    <col min="17" max="17" width="4.5546875" style="517" customWidth="1"/>
    <col min="18" max="18" width="9.77734375" style="517" bestFit="1" customWidth="1"/>
    <col min="19" max="25" width="6.33203125" style="517" customWidth="1"/>
    <col min="26" max="26" width="6.33203125" style="517" hidden="1" customWidth="1"/>
    <col min="27" max="27" width="1.6640625" style="517" customWidth="1"/>
    <col min="28" max="30" width="3.77734375" style="517" hidden="1" customWidth="1"/>
    <col min="31" max="31" width="3.21875" style="517" hidden="1" customWidth="1"/>
    <col min="32" max="32" width="6" style="517" customWidth="1"/>
    <col min="33" max="33" width="4.5546875" style="517" customWidth="1"/>
    <col min="34" max="34" width="10" style="517" bestFit="1" customWidth="1"/>
    <col min="35" max="41" width="6.33203125" style="517" customWidth="1"/>
    <col min="42" max="42" width="6.33203125" style="517" hidden="1" customWidth="1"/>
    <col min="43" max="43" width="2.21875" style="518" customWidth="1"/>
    <col min="44" max="44" width="5.6640625" style="518" bestFit="1" customWidth="1"/>
    <col min="45" max="45" width="9.77734375" style="519" customWidth="1"/>
    <col min="46" max="46" width="13" style="519" bestFit="1" customWidth="1"/>
    <col min="47" max="47" width="7.5546875" style="519" bestFit="1" customWidth="1"/>
    <col min="48" max="48" width="6.88671875" style="520" bestFit="1" customWidth="1"/>
    <col min="49" max="49" width="8.77734375" style="519" customWidth="1"/>
    <col min="50" max="50" width="1.33203125" style="519" customWidth="1"/>
    <col min="51" max="53" width="5.88671875" style="519" customWidth="1"/>
    <col min="54" max="54" width="5.88671875" style="517" customWidth="1"/>
    <col min="55" max="55" width="11.88671875" customWidth="1"/>
    <col min="56" max="56" width="5.21875" style="107" bestFit="1" customWidth="1"/>
    <col min="57" max="57" width="17.33203125" bestFit="1" customWidth="1"/>
    <col min="58" max="58" width="5.88671875" style="517" customWidth="1"/>
    <col min="59" max="59" width="5.6640625" style="517" customWidth="1"/>
    <col min="60" max="60" width="3.33203125" style="517" customWidth="1"/>
    <col min="61" max="16384" width="9" style="517"/>
  </cols>
  <sheetData>
    <row r="1" spans="1:8" ht="19.5" customHeight="1">
      <c r="A1" s="516" t="s">
        <v>897</v>
      </c>
    </row>
    <row r="2" spans="1:8" ht="17.25" customHeight="1" thickBot="1">
      <c r="C2" s="521" t="s">
        <v>898</v>
      </c>
      <c r="D2" s="522"/>
      <c r="E2" s="523"/>
      <c r="F2" s="524"/>
      <c r="H2" s="519" t="s">
        <v>899</v>
      </c>
    </row>
    <row r="3" spans="1:8" ht="17.25" customHeight="1" thickBot="1">
      <c r="C3" s="1379" t="s">
        <v>900</v>
      </c>
      <c r="D3" s="1380"/>
      <c r="E3" s="525" t="s">
        <v>901</v>
      </c>
      <c r="F3" s="1381" t="s">
        <v>902</v>
      </c>
      <c r="G3" s="1382"/>
      <c r="H3" s="1383"/>
    </row>
    <row r="4" spans="1:8" ht="17.25" customHeight="1">
      <c r="C4" s="1384" t="s">
        <v>903</v>
      </c>
      <c r="D4" s="1385"/>
      <c r="E4" s="697">
        <v>45058</v>
      </c>
      <c r="F4" s="1386" t="s">
        <v>965</v>
      </c>
      <c r="G4" s="1387"/>
      <c r="H4" s="1388"/>
    </row>
    <row r="5" spans="1:8" ht="17.25" customHeight="1">
      <c r="C5" s="1364" t="s">
        <v>904</v>
      </c>
      <c r="D5" s="1365"/>
      <c r="E5" s="698">
        <v>45075</v>
      </c>
      <c r="F5" s="1366" t="s">
        <v>965</v>
      </c>
      <c r="G5" s="1367"/>
      <c r="H5" s="1368"/>
    </row>
    <row r="6" spans="1:8" ht="17.25" customHeight="1">
      <c r="C6" s="1369" t="s">
        <v>905</v>
      </c>
      <c r="D6" s="1370"/>
      <c r="E6" s="699">
        <v>45117</v>
      </c>
      <c r="F6" s="1371" t="s">
        <v>965</v>
      </c>
      <c r="G6" s="1372"/>
      <c r="H6" s="1373"/>
    </row>
    <row r="7" spans="1:8" ht="17.25" customHeight="1">
      <c r="C7" s="1374" t="s">
        <v>906</v>
      </c>
      <c r="D7" s="1375"/>
      <c r="E7" s="700">
        <v>45100</v>
      </c>
      <c r="F7" s="1376" t="s">
        <v>966</v>
      </c>
      <c r="G7" s="1377"/>
      <c r="H7" s="1378"/>
    </row>
    <row r="8" spans="1:8" ht="17.25" customHeight="1">
      <c r="C8" s="1364" t="s">
        <v>906</v>
      </c>
      <c r="D8" s="1365"/>
      <c r="E8" s="698"/>
      <c r="F8" s="1366"/>
      <c r="G8" s="1367"/>
      <c r="H8" s="1368"/>
    </row>
    <row r="9" spans="1:8" ht="17.25" customHeight="1">
      <c r="C9" s="1364" t="s">
        <v>906</v>
      </c>
      <c r="D9" s="1365"/>
      <c r="E9" s="698"/>
      <c r="F9" s="1366"/>
      <c r="G9" s="1367"/>
      <c r="H9" s="1368"/>
    </row>
    <row r="10" spans="1:8" ht="17.25" customHeight="1">
      <c r="C10" s="1364" t="s">
        <v>906</v>
      </c>
      <c r="D10" s="1365"/>
      <c r="E10" s="698"/>
      <c r="F10" s="1366"/>
      <c r="G10" s="1367"/>
      <c r="H10" s="1368"/>
    </row>
    <row r="11" spans="1:8" ht="17.25" customHeight="1">
      <c r="C11" s="1364" t="s">
        <v>906</v>
      </c>
      <c r="D11" s="1365"/>
      <c r="E11" s="698"/>
      <c r="F11" s="1366"/>
      <c r="G11" s="1367"/>
      <c r="H11" s="1368"/>
    </row>
    <row r="12" spans="1:8" ht="17.25" customHeight="1" thickBot="1">
      <c r="C12" s="1354" t="s">
        <v>906</v>
      </c>
      <c r="D12" s="1355"/>
      <c r="E12" s="701"/>
      <c r="F12" s="1356"/>
      <c r="G12" s="1357"/>
      <c r="H12" s="1358"/>
    </row>
    <row r="15" spans="1:8" ht="16.2">
      <c r="A15" s="516" t="s">
        <v>907</v>
      </c>
    </row>
    <row r="16" spans="1:8" ht="13.8" thickBot="1">
      <c r="C16" s="521" t="s">
        <v>908</v>
      </c>
      <c r="D16" s="522"/>
      <c r="E16" s="522"/>
      <c r="F16" s="522"/>
    </row>
    <row r="17" spans="1:59" ht="13.8" thickBot="1">
      <c r="C17" s="1359" t="s">
        <v>909</v>
      </c>
      <c r="D17" s="1360"/>
      <c r="E17" s="1360"/>
      <c r="F17" s="1361"/>
    </row>
    <row r="18" spans="1:59">
      <c r="C18" s="526">
        <v>1</v>
      </c>
      <c r="D18" s="702">
        <v>0.375</v>
      </c>
      <c r="E18" s="527" t="s">
        <v>910</v>
      </c>
      <c r="F18" s="705">
        <v>0.40972222222222227</v>
      </c>
    </row>
    <row r="19" spans="1:59">
      <c r="C19" s="528">
        <v>2</v>
      </c>
      <c r="D19" s="703">
        <v>0.41666666666666669</v>
      </c>
      <c r="E19" s="529" t="s">
        <v>910</v>
      </c>
      <c r="F19" s="706">
        <v>0.4513888888888889</v>
      </c>
    </row>
    <row r="20" spans="1:59">
      <c r="C20" s="528">
        <v>3</v>
      </c>
      <c r="D20" s="703">
        <v>0.45833333333333331</v>
      </c>
      <c r="E20" s="529" t="s">
        <v>910</v>
      </c>
      <c r="F20" s="706">
        <v>0.49305555555555558</v>
      </c>
    </row>
    <row r="21" spans="1:59">
      <c r="C21" s="528">
        <v>4</v>
      </c>
      <c r="D21" s="703">
        <v>0.54166666666666663</v>
      </c>
      <c r="E21" s="529" t="s">
        <v>910</v>
      </c>
      <c r="F21" s="706">
        <v>0.57638888888888895</v>
      </c>
    </row>
    <row r="22" spans="1:59">
      <c r="C22" s="528">
        <v>5</v>
      </c>
      <c r="D22" s="703">
        <v>0.58333333333333337</v>
      </c>
      <c r="E22" s="529" t="s">
        <v>910</v>
      </c>
      <c r="F22" s="706">
        <v>0.61805555555555558</v>
      </c>
    </row>
    <row r="23" spans="1:59">
      <c r="C23" s="528">
        <v>6</v>
      </c>
      <c r="D23" s="703">
        <v>0.625</v>
      </c>
      <c r="E23" s="529" t="s">
        <v>910</v>
      </c>
      <c r="F23" s="706">
        <v>0.65972222222222221</v>
      </c>
    </row>
    <row r="24" spans="1:59">
      <c r="C24" s="528">
        <v>7</v>
      </c>
      <c r="D24" s="703"/>
      <c r="E24" s="529" t="s">
        <v>910</v>
      </c>
      <c r="F24" s="706"/>
    </row>
    <row r="25" spans="1:59" ht="13.8" thickBot="1">
      <c r="C25" s="530">
        <v>8</v>
      </c>
      <c r="D25" s="704"/>
      <c r="E25" s="531" t="s">
        <v>910</v>
      </c>
      <c r="F25" s="707"/>
    </row>
    <row r="26" spans="1:59">
      <c r="C26" s="532"/>
      <c r="D26" s="533"/>
      <c r="E26" s="532"/>
      <c r="F26" s="534"/>
    </row>
    <row r="27" spans="1:59" ht="16.2">
      <c r="A27" s="516" t="s">
        <v>911</v>
      </c>
      <c r="C27" s="532"/>
      <c r="D27" s="533"/>
      <c r="E27" s="532"/>
      <c r="F27" s="534"/>
    </row>
    <row r="28" spans="1:59" ht="55.2">
      <c r="E28" s="535" t="s">
        <v>980</v>
      </c>
      <c r="AF28" s="536"/>
    </row>
    <row r="29" spans="1:59" s="539" customFormat="1" ht="15" customHeight="1">
      <c r="A29" s="537"/>
      <c r="B29" s="537"/>
      <c r="C29" s="538" t="s">
        <v>177</v>
      </c>
      <c r="D29" s="537"/>
      <c r="F29" s="537"/>
      <c r="I29" s="540"/>
      <c r="J29" s="540"/>
      <c r="K29" s="540"/>
      <c r="R29" s="541"/>
      <c r="S29"/>
      <c r="T29" s="1362"/>
      <c r="U29" s="1362"/>
      <c r="X29" s="542"/>
      <c r="AO29" s="539" t="s">
        <v>564</v>
      </c>
      <c r="AQ29" s="521"/>
      <c r="AR29" s="521"/>
      <c r="AV29" s="543"/>
      <c r="BC29" t="s">
        <v>912</v>
      </c>
      <c r="BD29" s="107"/>
      <c r="BE29"/>
    </row>
    <row r="30" spans="1:59" s="539" customFormat="1" ht="13.8" thickBot="1">
      <c r="A30" s="544"/>
      <c r="B30" s="544"/>
      <c r="D30" s="544"/>
      <c r="E30" s="1363" t="s">
        <v>582</v>
      </c>
      <c r="F30" s="1363"/>
      <c r="G30" s="539" t="s">
        <v>1015</v>
      </c>
      <c r="J30" s="545"/>
      <c r="K30" s="545"/>
      <c r="L30" s="545"/>
      <c r="N30" s="545"/>
      <c r="O30" s="545"/>
      <c r="R30" s="546" t="s">
        <v>913</v>
      </c>
      <c r="S30" s="1350" t="s">
        <v>1017</v>
      </c>
      <c r="T30" s="1350"/>
      <c r="U30" s="1350"/>
      <c r="W30" s="547" t="s">
        <v>914</v>
      </c>
      <c r="X30" s="1350" t="s">
        <v>1018</v>
      </c>
      <c r="Y30" s="1350"/>
      <c r="Z30" s="1350"/>
      <c r="AA30" s="524"/>
      <c r="AB30" s="524"/>
      <c r="AC30" s="524"/>
      <c r="AD30" s="524"/>
      <c r="AE30" s="524"/>
      <c r="AF30" s="524"/>
      <c r="AG30" s="524"/>
      <c r="AH30" s="524"/>
      <c r="AI30" s="541"/>
      <c r="AJ30" s="541"/>
      <c r="AK30" s="548"/>
      <c r="AL30" s="548"/>
      <c r="AM30" s="548"/>
      <c r="AN30" s="524"/>
      <c r="AO30" s="524"/>
      <c r="AP30" s="524"/>
      <c r="AQ30" s="521"/>
      <c r="AR30" s="521"/>
      <c r="AS30" s="523"/>
      <c r="AT30" s="523"/>
      <c r="AU30" s="524"/>
      <c r="AV30" s="543"/>
      <c r="AX30" s="524"/>
      <c r="AY30" s="524"/>
      <c r="AZ30" s="524"/>
      <c r="BA30" s="524"/>
      <c r="BB30" s="524"/>
      <c r="BC30" t="s">
        <v>915</v>
      </c>
      <c r="BD30" s="107"/>
      <c r="BE30"/>
      <c r="BF30" s="524"/>
      <c r="BG30" s="524"/>
    </row>
    <row r="31" spans="1:59" ht="13.8" thickBot="1">
      <c r="E31" s="1351" t="s">
        <v>549</v>
      </c>
      <c r="F31" s="1351"/>
      <c r="G31" s="1352" t="s">
        <v>1016</v>
      </c>
      <c r="H31" s="1352"/>
      <c r="I31" s="1352"/>
      <c r="J31" s="1352"/>
      <c r="K31" s="1352"/>
      <c r="L31" s="1352"/>
      <c r="Q31" s="539"/>
      <c r="R31" s="546"/>
      <c r="S31" s="1350"/>
      <c r="T31" s="1350"/>
      <c r="U31" s="1350"/>
      <c r="V31" s="539"/>
      <c r="W31" s="547"/>
      <c r="X31" s="1350"/>
      <c r="Y31" s="1350"/>
      <c r="Z31" s="1350"/>
      <c r="AA31" s="545"/>
      <c r="AB31" s="545"/>
      <c r="AC31" s="545"/>
      <c r="AD31" s="545"/>
      <c r="AE31" s="545"/>
      <c r="AF31" s="545"/>
      <c r="AG31" s="545"/>
      <c r="AH31" s="545"/>
      <c r="AI31" s="1353"/>
      <c r="AJ31" s="1353"/>
      <c r="AK31" s="1343"/>
      <c r="AL31" s="1343"/>
      <c r="AM31" s="1343"/>
      <c r="AN31" s="1343"/>
      <c r="AO31" s="1343"/>
      <c r="AP31" s="545"/>
      <c r="AQ31" s="521"/>
      <c r="AR31" s="521"/>
      <c r="AS31" s="522"/>
      <c r="AT31" s="523"/>
      <c r="AU31" s="524"/>
      <c r="AV31" s="549"/>
      <c r="AW31" s="539"/>
      <c r="AX31" s="522"/>
      <c r="AY31" s="522"/>
      <c r="AZ31" s="522"/>
      <c r="BA31" s="522"/>
      <c r="BB31" s="545"/>
      <c r="BC31" s="550" t="s">
        <v>901</v>
      </c>
      <c r="BD31" s="551" t="s">
        <v>916</v>
      </c>
      <c r="BE31" s="552" t="s">
        <v>917</v>
      </c>
      <c r="BF31" s="545"/>
      <c r="BG31" s="545"/>
    </row>
    <row r="32" spans="1:59" s="545" customFormat="1" ht="23.25" customHeight="1" thickBot="1">
      <c r="C32" s="1344" t="s">
        <v>176</v>
      </c>
      <c r="D32" s="1346" t="s">
        <v>175</v>
      </c>
      <c r="E32" s="1348" t="s">
        <v>918</v>
      </c>
      <c r="F32" s="553" t="s">
        <v>616</v>
      </c>
      <c r="G32" s="554" t="s">
        <v>617</v>
      </c>
      <c r="H32" s="554" t="s">
        <v>618</v>
      </c>
      <c r="I32" s="554" t="s">
        <v>619</v>
      </c>
      <c r="J32" s="554" t="s">
        <v>620</v>
      </c>
      <c r="K32" s="554" t="s">
        <v>621</v>
      </c>
      <c r="L32" s="555" t="s">
        <v>622</v>
      </c>
      <c r="M32" s="556" t="s">
        <v>667</v>
      </c>
      <c r="N32" s="557"/>
      <c r="O32" s="557"/>
      <c r="P32" s="1344" t="s">
        <v>176</v>
      </c>
      <c r="Q32" s="1346" t="s">
        <v>175</v>
      </c>
      <c r="R32" s="1348" t="s">
        <v>918</v>
      </c>
      <c r="S32" s="553" t="s">
        <v>616</v>
      </c>
      <c r="T32" s="554" t="s">
        <v>617</v>
      </c>
      <c r="U32" s="554" t="s">
        <v>618</v>
      </c>
      <c r="V32" s="554" t="s">
        <v>619</v>
      </c>
      <c r="W32" s="554" t="s">
        <v>620</v>
      </c>
      <c r="X32" s="554" t="s">
        <v>621</v>
      </c>
      <c r="Y32" s="555" t="s">
        <v>622</v>
      </c>
      <c r="Z32" s="556" t="s">
        <v>667</v>
      </c>
      <c r="AA32" s="557"/>
      <c r="AB32" s="557"/>
      <c r="AC32" s="557"/>
      <c r="AD32" s="557"/>
      <c r="AE32" s="557"/>
      <c r="AF32" s="1344" t="s">
        <v>176</v>
      </c>
      <c r="AG32" s="1346" t="s">
        <v>175</v>
      </c>
      <c r="AH32" s="1348" t="s">
        <v>918</v>
      </c>
      <c r="AI32" s="553" t="s">
        <v>616</v>
      </c>
      <c r="AJ32" s="554" t="s">
        <v>617</v>
      </c>
      <c r="AK32" s="554" t="s">
        <v>618</v>
      </c>
      <c r="AL32" s="554" t="s">
        <v>619</v>
      </c>
      <c r="AM32" s="554" t="s">
        <v>620</v>
      </c>
      <c r="AN32" s="554" t="s">
        <v>621</v>
      </c>
      <c r="AO32" s="555" t="s">
        <v>622</v>
      </c>
      <c r="AP32" s="556" t="s">
        <v>667</v>
      </c>
      <c r="AQ32" s="521"/>
      <c r="AR32" s="558" t="s">
        <v>919</v>
      </c>
      <c r="AS32" s="559"/>
      <c r="AT32" s="558"/>
      <c r="AU32" s="558"/>
      <c r="AV32" s="558"/>
      <c r="AW32" s="558"/>
      <c r="AX32" s="560"/>
      <c r="AY32" s="560"/>
      <c r="AZ32" s="560"/>
      <c r="BA32" s="560"/>
      <c r="BB32" s="557"/>
      <c r="BC32" s="561">
        <v>44927</v>
      </c>
      <c r="BD32" s="562">
        <v>44927</v>
      </c>
      <c r="BE32" s="563" t="s">
        <v>920</v>
      </c>
      <c r="BF32" s="557"/>
      <c r="BG32" s="564"/>
    </row>
    <row r="33" spans="2:59" s="565" customFormat="1" ht="23.25" customHeight="1" thickBot="1">
      <c r="C33" s="1345"/>
      <c r="D33" s="1347"/>
      <c r="E33" s="1349"/>
      <c r="F33" s="566" t="s">
        <v>981</v>
      </c>
      <c r="G33" s="567" t="s">
        <v>982</v>
      </c>
      <c r="H33" s="567" t="s">
        <v>983</v>
      </c>
      <c r="I33" s="567" t="s">
        <v>984</v>
      </c>
      <c r="J33" s="567" t="s">
        <v>985</v>
      </c>
      <c r="K33" s="567" t="s">
        <v>986</v>
      </c>
      <c r="L33" s="568" t="s">
        <v>980</v>
      </c>
      <c r="M33" s="569" t="s">
        <v>980</v>
      </c>
      <c r="N33" s="570"/>
      <c r="O33" s="570"/>
      <c r="P33" s="1345"/>
      <c r="Q33" s="1347"/>
      <c r="R33" s="1349"/>
      <c r="S33" s="566" t="s">
        <v>981</v>
      </c>
      <c r="T33" s="567" t="s">
        <v>982</v>
      </c>
      <c r="U33" s="567" t="s">
        <v>983</v>
      </c>
      <c r="V33" s="567" t="s">
        <v>984</v>
      </c>
      <c r="W33" s="567" t="s">
        <v>985</v>
      </c>
      <c r="X33" s="567" t="s">
        <v>986</v>
      </c>
      <c r="Y33" s="568" t="s">
        <v>980</v>
      </c>
      <c r="Z33" s="569" t="s">
        <v>980</v>
      </c>
      <c r="AF33" s="1345"/>
      <c r="AG33" s="1347"/>
      <c r="AH33" s="1349"/>
      <c r="AI33" s="566" t="s">
        <v>981</v>
      </c>
      <c r="AJ33" s="567" t="s">
        <v>982</v>
      </c>
      <c r="AK33" s="567" t="s">
        <v>983</v>
      </c>
      <c r="AL33" s="567" t="s">
        <v>984</v>
      </c>
      <c r="AM33" s="567" t="s">
        <v>985</v>
      </c>
      <c r="AN33" s="567" t="s">
        <v>986</v>
      </c>
      <c r="AO33" s="568" t="s">
        <v>980</v>
      </c>
      <c r="AP33" s="569">
        <v>0</v>
      </c>
      <c r="AQ33" s="521"/>
      <c r="AR33" s="571" t="s">
        <v>921</v>
      </c>
      <c r="AS33" s="571" t="s">
        <v>922</v>
      </c>
      <c r="AT33" s="572" t="s">
        <v>896</v>
      </c>
      <c r="AU33" s="573" t="s">
        <v>978</v>
      </c>
      <c r="AV33" s="574" t="s">
        <v>979</v>
      </c>
      <c r="AW33" s="575" t="s">
        <v>923</v>
      </c>
      <c r="AX33" s="560"/>
      <c r="AY33" s="576" t="s">
        <v>924</v>
      </c>
      <c r="AZ33" s="577" t="s">
        <v>925</v>
      </c>
      <c r="BA33" s="578" t="s">
        <v>926</v>
      </c>
      <c r="BC33" s="579">
        <v>44928</v>
      </c>
      <c r="BD33" s="580">
        <v>44928</v>
      </c>
      <c r="BE33" s="581" t="s">
        <v>927</v>
      </c>
      <c r="BG33" s="582"/>
    </row>
    <row r="34" spans="2:59" s="559" customFormat="1" ht="21.75" customHeight="1">
      <c r="B34" s="559" t="s">
        <v>987</v>
      </c>
      <c r="C34" s="583">
        <v>45037</v>
      </c>
      <c r="D34" s="584" t="s">
        <v>988</v>
      </c>
      <c r="E34" s="690" t="s">
        <v>980</v>
      </c>
      <c r="F34" s="724"/>
      <c r="G34" s="709" t="s">
        <v>929</v>
      </c>
      <c r="H34" s="709" t="s">
        <v>583</v>
      </c>
      <c r="I34" s="709" t="s">
        <v>583</v>
      </c>
      <c r="J34" s="709" t="s">
        <v>953</v>
      </c>
      <c r="K34" s="709" t="s">
        <v>953</v>
      </c>
      <c r="L34" s="725"/>
      <c r="M34" s="711"/>
      <c r="N34" s="585"/>
      <c r="O34" s="559" t="s">
        <v>980</v>
      </c>
      <c r="P34" s="583">
        <v>45067</v>
      </c>
      <c r="Q34" s="586" t="s">
        <v>989</v>
      </c>
      <c r="R34" s="691" t="s">
        <v>980</v>
      </c>
      <c r="S34" s="717"/>
      <c r="T34" s="718"/>
      <c r="U34" s="718"/>
      <c r="V34" s="718"/>
      <c r="W34" s="718"/>
      <c r="X34" s="718"/>
      <c r="Y34" s="719"/>
      <c r="Z34" s="720"/>
      <c r="AB34" s="559" t="s">
        <v>987</v>
      </c>
      <c r="AF34" s="583">
        <v>45098</v>
      </c>
      <c r="AG34" s="586" t="s">
        <v>990</v>
      </c>
      <c r="AH34" s="692" t="s">
        <v>980</v>
      </c>
      <c r="AI34" s="717" t="s">
        <v>972</v>
      </c>
      <c r="AJ34" s="718" t="s">
        <v>972</v>
      </c>
      <c r="AK34" s="718" t="s">
        <v>970</v>
      </c>
      <c r="AL34" s="718" t="s">
        <v>976</v>
      </c>
      <c r="AM34" s="718" t="s">
        <v>976</v>
      </c>
      <c r="AN34" s="718" t="s">
        <v>976</v>
      </c>
      <c r="AO34" s="727"/>
      <c r="AP34" s="720"/>
      <c r="AQ34" s="521"/>
      <c r="AR34" s="587" t="s">
        <v>928</v>
      </c>
      <c r="AS34" s="588" t="s">
        <v>929</v>
      </c>
      <c r="AT34" s="589" t="s">
        <v>930</v>
      </c>
      <c r="AU34" s="590" t="s">
        <v>928</v>
      </c>
      <c r="AV34" s="591" t="s">
        <v>928</v>
      </c>
      <c r="AW34" s="592" t="s">
        <v>928</v>
      </c>
      <c r="AX34" s="593"/>
      <c r="AY34" s="594" t="s">
        <v>928</v>
      </c>
      <c r="AZ34" s="591" t="s">
        <v>928</v>
      </c>
      <c r="BA34" s="595" t="s">
        <v>928</v>
      </c>
      <c r="BC34" s="579">
        <v>44935</v>
      </c>
      <c r="BD34" s="580">
        <v>44935</v>
      </c>
      <c r="BE34" s="581" t="s">
        <v>931</v>
      </c>
      <c r="BG34" s="596"/>
    </row>
    <row r="35" spans="2:59" s="559" customFormat="1" ht="21.75" customHeight="1">
      <c r="B35" s="559" t="s">
        <v>980</v>
      </c>
      <c r="C35" s="583">
        <v>45038</v>
      </c>
      <c r="D35" s="584" t="s">
        <v>991</v>
      </c>
      <c r="E35" s="690" t="s">
        <v>980</v>
      </c>
      <c r="F35" s="708"/>
      <c r="G35" s="709"/>
      <c r="H35" s="709"/>
      <c r="I35" s="709"/>
      <c r="J35" s="709"/>
      <c r="K35" s="709"/>
      <c r="L35" s="710"/>
      <c r="M35" s="711"/>
      <c r="N35" s="585"/>
      <c r="O35" s="559" t="s">
        <v>987</v>
      </c>
      <c r="P35" s="583">
        <v>45068</v>
      </c>
      <c r="Q35" s="584" t="s">
        <v>992</v>
      </c>
      <c r="R35" s="693" t="s">
        <v>980</v>
      </c>
      <c r="S35" s="708" t="s">
        <v>957</v>
      </c>
      <c r="T35" s="709" t="s">
        <v>957</v>
      </c>
      <c r="U35" s="709" t="s">
        <v>959</v>
      </c>
      <c r="V35" s="723"/>
      <c r="W35" s="723"/>
      <c r="X35" s="723"/>
      <c r="Y35" s="725"/>
      <c r="Z35" s="711"/>
      <c r="AB35" s="559" t="s">
        <v>987</v>
      </c>
      <c r="AF35" s="583">
        <v>45099</v>
      </c>
      <c r="AG35" s="584" t="s">
        <v>993</v>
      </c>
      <c r="AH35" s="693" t="s">
        <v>980</v>
      </c>
      <c r="AI35" s="708" t="s">
        <v>953</v>
      </c>
      <c r="AJ35" s="709" t="s">
        <v>953</v>
      </c>
      <c r="AK35" s="709" t="s">
        <v>970</v>
      </c>
      <c r="AL35" s="709" t="s">
        <v>960</v>
      </c>
      <c r="AM35" s="709" t="s">
        <v>976</v>
      </c>
      <c r="AN35" s="709" t="s">
        <v>976</v>
      </c>
      <c r="AO35" s="725"/>
      <c r="AP35" s="711"/>
      <c r="AQ35" s="521"/>
      <c r="AR35" s="597" t="s">
        <v>928</v>
      </c>
      <c r="AS35" s="598" t="s">
        <v>932</v>
      </c>
      <c r="AT35" s="599" t="s">
        <v>930</v>
      </c>
      <c r="AU35" s="600" t="s">
        <v>928</v>
      </c>
      <c r="AV35" s="601" t="s">
        <v>928</v>
      </c>
      <c r="AW35" s="602" t="s">
        <v>928</v>
      </c>
      <c r="AX35" s="593"/>
      <c r="AY35" s="603" t="s">
        <v>928</v>
      </c>
      <c r="AZ35" s="601" t="s">
        <v>928</v>
      </c>
      <c r="BA35" s="604" t="s">
        <v>928</v>
      </c>
      <c r="BC35" s="579">
        <v>44968</v>
      </c>
      <c r="BD35" s="580">
        <v>44968</v>
      </c>
      <c r="BE35" s="581" t="s">
        <v>933</v>
      </c>
      <c r="BG35" s="596"/>
    </row>
    <row r="36" spans="2:59" s="559" customFormat="1" ht="21.75" customHeight="1">
      <c r="B36" s="559" t="s">
        <v>980</v>
      </c>
      <c r="C36" s="583">
        <v>45039</v>
      </c>
      <c r="D36" s="584" t="s">
        <v>989</v>
      </c>
      <c r="E36" s="690" t="s">
        <v>980</v>
      </c>
      <c r="F36" s="708"/>
      <c r="G36" s="709"/>
      <c r="H36" s="709"/>
      <c r="I36" s="709"/>
      <c r="J36" s="709"/>
      <c r="K36" s="709"/>
      <c r="L36" s="710"/>
      <c r="M36" s="712"/>
      <c r="N36" s="585"/>
      <c r="O36" s="559" t="s">
        <v>987</v>
      </c>
      <c r="P36" s="583">
        <v>45069</v>
      </c>
      <c r="Q36" s="584" t="s">
        <v>994</v>
      </c>
      <c r="R36" s="693" t="s">
        <v>980</v>
      </c>
      <c r="S36" s="708" t="s">
        <v>969</v>
      </c>
      <c r="T36" s="709" t="s">
        <v>970</v>
      </c>
      <c r="U36" s="709" t="s">
        <v>960</v>
      </c>
      <c r="V36" s="709" t="s">
        <v>961</v>
      </c>
      <c r="W36" s="709" t="s">
        <v>961</v>
      </c>
      <c r="X36" s="709" t="s">
        <v>961</v>
      </c>
      <c r="Y36" s="725"/>
      <c r="Z36" s="711"/>
      <c r="AB36" s="559" t="s">
        <v>980</v>
      </c>
      <c r="AF36" s="583">
        <v>45100</v>
      </c>
      <c r="AG36" s="584" t="s">
        <v>988</v>
      </c>
      <c r="AH36" s="693" t="s">
        <v>966</v>
      </c>
      <c r="AI36" s="708"/>
      <c r="AJ36" s="709"/>
      <c r="AK36" s="709"/>
      <c r="AL36" s="709"/>
      <c r="AM36" s="709"/>
      <c r="AN36" s="709"/>
      <c r="AO36" s="710"/>
      <c r="AP36" s="711"/>
      <c r="AQ36" s="521"/>
      <c r="AR36" s="605">
        <v>1</v>
      </c>
      <c r="AS36" s="681" t="s">
        <v>583</v>
      </c>
      <c r="AT36" s="682" t="s">
        <v>995</v>
      </c>
      <c r="AU36" s="683">
        <v>4</v>
      </c>
      <c r="AV36" s="606">
        <v>4</v>
      </c>
      <c r="AW36" s="607" t="s">
        <v>996</v>
      </c>
      <c r="AX36" s="560"/>
      <c r="AY36" s="598">
        <v>2</v>
      </c>
      <c r="AZ36" s="608">
        <v>0</v>
      </c>
      <c r="BA36" s="609">
        <v>2</v>
      </c>
      <c r="BC36" s="579">
        <v>44980</v>
      </c>
      <c r="BD36" s="580">
        <v>44980</v>
      </c>
      <c r="BE36" s="581" t="s">
        <v>934</v>
      </c>
      <c r="BG36" s="596"/>
    </row>
    <row r="37" spans="2:59" s="559" customFormat="1" ht="21.75" customHeight="1">
      <c r="B37" s="559" t="s">
        <v>987</v>
      </c>
      <c r="C37" s="583">
        <v>45040</v>
      </c>
      <c r="D37" s="584" t="s">
        <v>992</v>
      </c>
      <c r="E37" s="690" t="s">
        <v>980</v>
      </c>
      <c r="F37" s="708" t="s">
        <v>955</v>
      </c>
      <c r="G37" s="709" t="s">
        <v>955</v>
      </c>
      <c r="H37" s="709" t="s">
        <v>956</v>
      </c>
      <c r="I37" s="709" t="s">
        <v>958</v>
      </c>
      <c r="J37" s="709" t="s">
        <v>968</v>
      </c>
      <c r="K37" s="709" t="s">
        <v>970</v>
      </c>
      <c r="L37" s="725"/>
      <c r="M37" s="712"/>
      <c r="N37" s="585"/>
      <c r="O37" s="559" t="s">
        <v>987</v>
      </c>
      <c r="P37" s="583">
        <v>45070</v>
      </c>
      <c r="Q37" s="584" t="s">
        <v>990</v>
      </c>
      <c r="R37" s="693" t="s">
        <v>980</v>
      </c>
      <c r="S37" s="708" t="s">
        <v>969</v>
      </c>
      <c r="T37" s="709" t="s">
        <v>970</v>
      </c>
      <c r="U37" s="709" t="s">
        <v>960</v>
      </c>
      <c r="V37" s="709" t="s">
        <v>961</v>
      </c>
      <c r="W37" s="709" t="s">
        <v>961</v>
      </c>
      <c r="X37" s="709" t="s">
        <v>961</v>
      </c>
      <c r="Y37" s="725"/>
      <c r="Z37" s="711"/>
      <c r="AB37" s="559" t="s">
        <v>980</v>
      </c>
      <c r="AF37" s="583">
        <v>45101</v>
      </c>
      <c r="AG37" s="584" t="s">
        <v>991</v>
      </c>
      <c r="AH37" s="693" t="s">
        <v>980</v>
      </c>
      <c r="AI37" s="708"/>
      <c r="AJ37" s="709"/>
      <c r="AK37" s="709"/>
      <c r="AL37" s="709"/>
      <c r="AM37" s="709"/>
      <c r="AN37" s="709"/>
      <c r="AO37" s="710"/>
      <c r="AP37" s="711"/>
      <c r="AQ37" s="521"/>
      <c r="AR37" s="684">
        <v>2</v>
      </c>
      <c r="AS37" s="681" t="s">
        <v>997</v>
      </c>
      <c r="AT37" s="682" t="s">
        <v>995</v>
      </c>
      <c r="AU37" s="683">
        <v>26</v>
      </c>
      <c r="AV37" s="606">
        <v>26</v>
      </c>
      <c r="AW37" s="607" t="s">
        <v>996</v>
      </c>
      <c r="AX37" s="560"/>
      <c r="AY37" s="598">
        <v>8</v>
      </c>
      <c r="AZ37" s="608">
        <v>6</v>
      </c>
      <c r="BA37" s="609">
        <v>12</v>
      </c>
      <c r="BC37" s="579">
        <v>45006</v>
      </c>
      <c r="BD37" s="580">
        <v>45006</v>
      </c>
      <c r="BE37" s="581" t="s">
        <v>935</v>
      </c>
      <c r="BG37" s="596"/>
    </row>
    <row r="38" spans="2:59" s="559" customFormat="1" ht="21.75" customHeight="1">
      <c r="B38" s="559" t="s">
        <v>987</v>
      </c>
      <c r="C38" s="583">
        <v>45041</v>
      </c>
      <c r="D38" s="584" t="s">
        <v>994</v>
      </c>
      <c r="E38" s="690" t="s">
        <v>980</v>
      </c>
      <c r="F38" s="708" t="s">
        <v>955</v>
      </c>
      <c r="G38" s="709" t="s">
        <v>955</v>
      </c>
      <c r="H38" s="709" t="s">
        <v>956</v>
      </c>
      <c r="I38" s="709" t="s">
        <v>958</v>
      </c>
      <c r="J38" s="709" t="s">
        <v>968</v>
      </c>
      <c r="K38" s="709" t="s">
        <v>970</v>
      </c>
      <c r="L38" s="725"/>
      <c r="M38" s="712"/>
      <c r="N38" s="585"/>
      <c r="O38" s="559" t="s">
        <v>987</v>
      </c>
      <c r="P38" s="583">
        <v>45071</v>
      </c>
      <c r="Q38" s="584" t="s">
        <v>993</v>
      </c>
      <c r="R38" s="693" t="s">
        <v>980</v>
      </c>
      <c r="S38" s="708" t="s">
        <v>969</v>
      </c>
      <c r="T38" s="709" t="s">
        <v>970</v>
      </c>
      <c r="U38" s="709" t="s">
        <v>960</v>
      </c>
      <c r="V38" s="709" t="s">
        <v>961</v>
      </c>
      <c r="W38" s="709" t="s">
        <v>961</v>
      </c>
      <c r="X38" s="709" t="s">
        <v>961</v>
      </c>
      <c r="Y38" s="725"/>
      <c r="Z38" s="711"/>
      <c r="AB38" s="559" t="s">
        <v>980</v>
      </c>
      <c r="AF38" s="583">
        <v>45102</v>
      </c>
      <c r="AG38" s="584" t="s">
        <v>989</v>
      </c>
      <c r="AH38" s="693" t="s">
        <v>980</v>
      </c>
      <c r="AI38" s="708"/>
      <c r="AJ38" s="709"/>
      <c r="AK38" s="709"/>
      <c r="AL38" s="709"/>
      <c r="AM38" s="709"/>
      <c r="AN38" s="709"/>
      <c r="AO38" s="710"/>
      <c r="AP38" s="711"/>
      <c r="AQ38" s="521"/>
      <c r="AR38" s="684">
        <v>3</v>
      </c>
      <c r="AS38" s="681" t="s">
        <v>998</v>
      </c>
      <c r="AT38" s="682" t="s">
        <v>995</v>
      </c>
      <c r="AU38" s="683">
        <v>30</v>
      </c>
      <c r="AV38" s="606">
        <v>30</v>
      </c>
      <c r="AW38" s="607" t="s">
        <v>996</v>
      </c>
      <c r="AX38" s="560"/>
      <c r="AY38" s="598">
        <v>30</v>
      </c>
      <c r="AZ38" s="608">
        <v>0</v>
      </c>
      <c r="BA38" s="609">
        <v>0</v>
      </c>
      <c r="BC38" s="579">
        <v>45045</v>
      </c>
      <c r="BD38" s="580">
        <v>45045</v>
      </c>
      <c r="BE38" s="581" t="s">
        <v>936</v>
      </c>
      <c r="BG38" s="596"/>
    </row>
    <row r="39" spans="2:59" s="559" customFormat="1" ht="21.75" customHeight="1">
      <c r="B39" s="559" t="s">
        <v>987</v>
      </c>
      <c r="C39" s="583">
        <v>45042</v>
      </c>
      <c r="D39" s="584" t="s">
        <v>990</v>
      </c>
      <c r="E39" s="690" t="s">
        <v>980</v>
      </c>
      <c r="F39" s="708" t="s">
        <v>955</v>
      </c>
      <c r="G39" s="709" t="s">
        <v>955</v>
      </c>
      <c r="H39" s="709" t="s">
        <v>956</v>
      </c>
      <c r="I39" s="709" t="s">
        <v>958</v>
      </c>
      <c r="J39" s="709" t="s">
        <v>968</v>
      </c>
      <c r="K39" s="709" t="s">
        <v>970</v>
      </c>
      <c r="L39" s="725"/>
      <c r="M39" s="711"/>
      <c r="N39" s="585"/>
      <c r="O39" s="559" t="s">
        <v>987</v>
      </c>
      <c r="P39" s="583">
        <v>45072</v>
      </c>
      <c r="Q39" s="584" t="s">
        <v>988</v>
      </c>
      <c r="R39" s="693" t="s">
        <v>980</v>
      </c>
      <c r="S39" s="708" t="s">
        <v>969</v>
      </c>
      <c r="T39" s="709" t="s">
        <v>970</v>
      </c>
      <c r="U39" s="709" t="s">
        <v>960</v>
      </c>
      <c r="V39" s="709" t="s">
        <v>961</v>
      </c>
      <c r="W39" s="709" t="s">
        <v>953</v>
      </c>
      <c r="X39" s="709" t="s">
        <v>953</v>
      </c>
      <c r="Y39" s="725"/>
      <c r="Z39" s="711"/>
      <c r="AB39" s="559" t="s">
        <v>987</v>
      </c>
      <c r="AF39" s="583">
        <v>45103</v>
      </c>
      <c r="AG39" s="584" t="s">
        <v>992</v>
      </c>
      <c r="AH39" s="693" t="s">
        <v>980</v>
      </c>
      <c r="AI39" s="708" t="s">
        <v>972</v>
      </c>
      <c r="AJ39" s="709" t="s">
        <v>972</v>
      </c>
      <c r="AK39" s="709" t="s">
        <v>970</v>
      </c>
      <c r="AL39" s="709" t="s">
        <v>960</v>
      </c>
      <c r="AM39" s="709" t="s">
        <v>976</v>
      </c>
      <c r="AN39" s="709" t="s">
        <v>977</v>
      </c>
      <c r="AO39" s="725"/>
      <c r="AP39" s="711"/>
      <c r="AQ39" s="521"/>
      <c r="AR39" s="684">
        <v>4</v>
      </c>
      <c r="AS39" s="681" t="s">
        <v>999</v>
      </c>
      <c r="AT39" s="682" t="s">
        <v>995</v>
      </c>
      <c r="AU39" s="683">
        <v>10</v>
      </c>
      <c r="AV39" s="606">
        <v>10</v>
      </c>
      <c r="AW39" s="607" t="s">
        <v>996</v>
      </c>
      <c r="AX39" s="560"/>
      <c r="AY39" s="598">
        <v>10</v>
      </c>
      <c r="AZ39" s="608">
        <v>0</v>
      </c>
      <c r="BA39" s="609">
        <v>0</v>
      </c>
      <c r="BC39" s="579">
        <v>45049</v>
      </c>
      <c r="BD39" s="580">
        <v>45049</v>
      </c>
      <c r="BE39" s="581" t="s">
        <v>937</v>
      </c>
      <c r="BG39" s="596"/>
    </row>
    <row r="40" spans="2:59" s="559" customFormat="1" ht="21.75" customHeight="1">
      <c r="B40" s="559" t="s">
        <v>987</v>
      </c>
      <c r="C40" s="583">
        <v>45043</v>
      </c>
      <c r="D40" s="584" t="s">
        <v>993</v>
      </c>
      <c r="E40" s="690" t="s">
        <v>980</v>
      </c>
      <c r="F40" s="708" t="s">
        <v>955</v>
      </c>
      <c r="G40" s="709" t="s">
        <v>955</v>
      </c>
      <c r="H40" s="709" t="s">
        <v>956</v>
      </c>
      <c r="I40" s="709" t="s">
        <v>958</v>
      </c>
      <c r="J40" s="709" t="s">
        <v>968</v>
      </c>
      <c r="K40" s="709" t="s">
        <v>970</v>
      </c>
      <c r="L40" s="725"/>
      <c r="M40" s="711"/>
      <c r="N40" s="585"/>
      <c r="O40" s="559" t="s">
        <v>980</v>
      </c>
      <c r="P40" s="583">
        <v>45073</v>
      </c>
      <c r="Q40" s="584" t="s">
        <v>991</v>
      </c>
      <c r="R40" s="693" t="s">
        <v>980</v>
      </c>
      <c r="S40" s="708"/>
      <c r="T40" s="709"/>
      <c r="U40" s="709"/>
      <c r="V40" s="709"/>
      <c r="W40" s="709"/>
      <c r="X40" s="709"/>
      <c r="Y40" s="710"/>
      <c r="Z40" s="711"/>
      <c r="AB40" s="559" t="s">
        <v>987</v>
      </c>
      <c r="AF40" s="583">
        <v>45104</v>
      </c>
      <c r="AG40" s="584" t="s">
        <v>994</v>
      </c>
      <c r="AH40" s="693" t="s">
        <v>980</v>
      </c>
      <c r="AI40" s="708" t="s">
        <v>972</v>
      </c>
      <c r="AJ40" s="709" t="s">
        <v>972</v>
      </c>
      <c r="AK40" s="709" t="s">
        <v>970</v>
      </c>
      <c r="AL40" s="709" t="s">
        <v>960</v>
      </c>
      <c r="AM40" s="709" t="s">
        <v>977</v>
      </c>
      <c r="AN40" s="709" t="s">
        <v>977</v>
      </c>
      <c r="AO40" s="725"/>
      <c r="AP40" s="711"/>
      <c r="AQ40" s="521"/>
      <c r="AR40" s="684">
        <v>5</v>
      </c>
      <c r="AS40" s="681" t="s">
        <v>967</v>
      </c>
      <c r="AT40" s="682" t="s">
        <v>995</v>
      </c>
      <c r="AU40" s="683">
        <v>10</v>
      </c>
      <c r="AV40" s="606">
        <v>10</v>
      </c>
      <c r="AW40" s="607" t="s">
        <v>996</v>
      </c>
      <c r="AX40" s="560"/>
      <c r="AY40" s="598">
        <v>8</v>
      </c>
      <c r="AZ40" s="608">
        <v>2</v>
      </c>
      <c r="BA40" s="609">
        <v>0</v>
      </c>
      <c r="BC40" s="579">
        <v>45050</v>
      </c>
      <c r="BD40" s="580">
        <v>45050</v>
      </c>
      <c r="BE40" s="581" t="s">
        <v>938</v>
      </c>
      <c r="BG40" s="596"/>
    </row>
    <row r="41" spans="2:59" s="559" customFormat="1" ht="21.75" customHeight="1">
      <c r="B41" s="559" t="s">
        <v>987</v>
      </c>
      <c r="C41" s="583">
        <v>45044</v>
      </c>
      <c r="D41" s="584" t="s">
        <v>988</v>
      </c>
      <c r="E41" s="690" t="s">
        <v>980</v>
      </c>
      <c r="F41" s="708" t="s">
        <v>955</v>
      </c>
      <c r="G41" s="709" t="s">
        <v>955</v>
      </c>
      <c r="H41" s="709" t="s">
        <v>956</v>
      </c>
      <c r="I41" s="709" t="s">
        <v>958</v>
      </c>
      <c r="J41" s="709" t="s">
        <v>953</v>
      </c>
      <c r="K41" s="709" t="s">
        <v>953</v>
      </c>
      <c r="L41" s="725"/>
      <c r="M41" s="711"/>
      <c r="N41" s="585"/>
      <c r="O41" s="559" t="s">
        <v>980</v>
      </c>
      <c r="P41" s="583">
        <v>45074</v>
      </c>
      <c r="Q41" s="584" t="s">
        <v>989</v>
      </c>
      <c r="R41" s="693" t="s">
        <v>980</v>
      </c>
      <c r="S41" s="708"/>
      <c r="T41" s="709"/>
      <c r="U41" s="709"/>
      <c r="V41" s="709"/>
      <c r="W41" s="709"/>
      <c r="X41" s="709"/>
      <c r="Y41" s="710"/>
      <c r="Z41" s="711"/>
      <c r="AB41" s="559" t="s">
        <v>987</v>
      </c>
      <c r="AF41" s="583">
        <v>45105</v>
      </c>
      <c r="AG41" s="584" t="s">
        <v>990</v>
      </c>
      <c r="AH41" s="693" t="s">
        <v>980</v>
      </c>
      <c r="AI41" s="708" t="s">
        <v>972</v>
      </c>
      <c r="AJ41" s="709" t="s">
        <v>972</v>
      </c>
      <c r="AK41" s="709" t="s">
        <v>970</v>
      </c>
      <c r="AL41" s="709" t="s">
        <v>960</v>
      </c>
      <c r="AM41" s="709" t="s">
        <v>977</v>
      </c>
      <c r="AN41" s="709" t="s">
        <v>977</v>
      </c>
      <c r="AO41" s="725"/>
      <c r="AP41" s="711"/>
      <c r="AQ41" s="521"/>
      <c r="AR41" s="684">
        <v>6</v>
      </c>
      <c r="AS41" s="681" t="s">
        <v>1000</v>
      </c>
      <c r="AT41" s="682" t="s">
        <v>995</v>
      </c>
      <c r="AU41" s="683">
        <v>10</v>
      </c>
      <c r="AV41" s="606">
        <v>10</v>
      </c>
      <c r="AW41" s="607" t="s">
        <v>996</v>
      </c>
      <c r="AX41" s="560"/>
      <c r="AY41" s="598">
        <v>0</v>
      </c>
      <c r="AZ41" s="608">
        <v>10</v>
      </c>
      <c r="BA41" s="609">
        <v>0</v>
      </c>
      <c r="BC41" s="579">
        <v>45051</v>
      </c>
      <c r="BD41" s="580">
        <v>45051</v>
      </c>
      <c r="BE41" s="581" t="s">
        <v>939</v>
      </c>
      <c r="BG41" s="596"/>
    </row>
    <row r="42" spans="2:59" s="559" customFormat="1" ht="21.75" customHeight="1">
      <c r="B42" s="559" t="s">
        <v>980</v>
      </c>
      <c r="C42" s="583">
        <v>45045</v>
      </c>
      <c r="D42" s="584" t="s">
        <v>991</v>
      </c>
      <c r="E42" s="690" t="s">
        <v>936</v>
      </c>
      <c r="F42" s="708"/>
      <c r="G42" s="709"/>
      <c r="H42" s="709"/>
      <c r="I42" s="709"/>
      <c r="J42" s="709"/>
      <c r="K42" s="709"/>
      <c r="L42" s="710"/>
      <c r="M42" s="711"/>
      <c r="N42" s="585"/>
      <c r="O42" s="559" t="s">
        <v>980</v>
      </c>
      <c r="P42" s="583">
        <v>45075</v>
      </c>
      <c r="Q42" s="584" t="s">
        <v>992</v>
      </c>
      <c r="R42" s="693" t="s">
        <v>965</v>
      </c>
      <c r="S42" s="708"/>
      <c r="T42" s="709"/>
      <c r="U42" s="709"/>
      <c r="V42" s="709"/>
      <c r="W42" s="709"/>
      <c r="X42" s="709"/>
      <c r="Y42" s="710"/>
      <c r="Z42" s="711"/>
      <c r="AB42" s="559" t="s">
        <v>987</v>
      </c>
      <c r="AF42" s="583">
        <v>45106</v>
      </c>
      <c r="AG42" s="584" t="s">
        <v>993</v>
      </c>
      <c r="AH42" s="693" t="s">
        <v>980</v>
      </c>
      <c r="AI42" s="708" t="s">
        <v>972</v>
      </c>
      <c r="AJ42" s="709" t="s">
        <v>972</v>
      </c>
      <c r="AK42" s="709" t="s">
        <v>970</v>
      </c>
      <c r="AL42" s="709" t="s">
        <v>960</v>
      </c>
      <c r="AM42" s="709" t="s">
        <v>977</v>
      </c>
      <c r="AN42" s="709" t="s">
        <v>977</v>
      </c>
      <c r="AO42" s="725"/>
      <c r="AP42" s="711"/>
      <c r="AQ42" s="521"/>
      <c r="AR42" s="684">
        <v>7</v>
      </c>
      <c r="AS42" s="681" t="s">
        <v>1001</v>
      </c>
      <c r="AT42" s="682" t="s">
        <v>995</v>
      </c>
      <c r="AU42" s="683">
        <v>10</v>
      </c>
      <c r="AV42" s="606">
        <v>10</v>
      </c>
      <c r="AW42" s="607" t="s">
        <v>996</v>
      </c>
      <c r="AX42" s="560"/>
      <c r="AY42" s="598">
        <v>0</v>
      </c>
      <c r="AZ42" s="608">
        <v>10</v>
      </c>
      <c r="BA42" s="609">
        <v>0</v>
      </c>
      <c r="BC42" s="579">
        <v>45124</v>
      </c>
      <c r="BD42" s="580">
        <v>45124</v>
      </c>
      <c r="BE42" s="581" t="s">
        <v>940</v>
      </c>
      <c r="BG42" s="596"/>
    </row>
    <row r="43" spans="2:59" s="559" customFormat="1" ht="21.75" customHeight="1">
      <c r="B43" s="559" t="s">
        <v>980</v>
      </c>
      <c r="C43" s="583">
        <v>45046</v>
      </c>
      <c r="D43" s="584" t="s">
        <v>989</v>
      </c>
      <c r="E43" s="690" t="s">
        <v>980</v>
      </c>
      <c r="F43" s="708"/>
      <c r="G43" s="709"/>
      <c r="H43" s="709"/>
      <c r="I43" s="709"/>
      <c r="J43" s="709"/>
      <c r="K43" s="709"/>
      <c r="L43" s="710"/>
      <c r="M43" s="711"/>
      <c r="N43" s="585"/>
      <c r="O43" s="559" t="s">
        <v>987</v>
      </c>
      <c r="P43" s="583">
        <v>45076</v>
      </c>
      <c r="Q43" s="584" t="s">
        <v>994</v>
      </c>
      <c r="R43" s="693" t="s">
        <v>980</v>
      </c>
      <c r="S43" s="708" t="s">
        <v>969</v>
      </c>
      <c r="T43" s="709" t="s">
        <v>970</v>
      </c>
      <c r="U43" s="709" t="s">
        <v>960</v>
      </c>
      <c r="V43" s="709" t="s">
        <v>961</v>
      </c>
      <c r="W43" s="709" t="s">
        <v>961</v>
      </c>
      <c r="X43" s="709" t="s">
        <v>961</v>
      </c>
      <c r="Y43" s="725"/>
      <c r="Z43" s="711"/>
      <c r="AB43" s="559" t="s">
        <v>987</v>
      </c>
      <c r="AF43" s="583">
        <v>45107</v>
      </c>
      <c r="AG43" s="584" t="s">
        <v>988</v>
      </c>
      <c r="AH43" s="693" t="s">
        <v>980</v>
      </c>
      <c r="AI43" s="708" t="s">
        <v>953</v>
      </c>
      <c r="AJ43" s="709" t="s">
        <v>953</v>
      </c>
      <c r="AK43" s="709" t="s">
        <v>970</v>
      </c>
      <c r="AL43" s="709" t="s">
        <v>960</v>
      </c>
      <c r="AM43" s="709" t="s">
        <v>977</v>
      </c>
      <c r="AN43" s="709" t="s">
        <v>977</v>
      </c>
      <c r="AO43" s="725"/>
      <c r="AP43" s="711"/>
      <c r="AR43" s="684">
        <v>8</v>
      </c>
      <c r="AS43" s="681" t="s">
        <v>1002</v>
      </c>
      <c r="AT43" s="682" t="s">
        <v>995</v>
      </c>
      <c r="AU43" s="683">
        <v>10</v>
      </c>
      <c r="AV43" s="606">
        <v>10</v>
      </c>
      <c r="AW43" s="607" t="s">
        <v>996</v>
      </c>
      <c r="AX43" s="560"/>
      <c r="AY43" s="598">
        <v>0</v>
      </c>
      <c r="AZ43" s="608">
        <v>0</v>
      </c>
      <c r="BA43" s="609">
        <v>10</v>
      </c>
      <c r="BC43" s="579">
        <v>45149</v>
      </c>
      <c r="BD43" s="580">
        <v>45149</v>
      </c>
      <c r="BE43" s="581" t="s">
        <v>941</v>
      </c>
      <c r="BG43" s="596"/>
    </row>
    <row r="44" spans="2:59" s="559" customFormat="1" ht="21.75" customHeight="1">
      <c r="B44" s="559" t="s">
        <v>987</v>
      </c>
      <c r="C44" s="583">
        <v>45047</v>
      </c>
      <c r="D44" s="584" t="s">
        <v>992</v>
      </c>
      <c r="E44" s="690" t="s">
        <v>980</v>
      </c>
      <c r="F44" s="708" t="s">
        <v>955</v>
      </c>
      <c r="G44" s="709" t="s">
        <v>955</v>
      </c>
      <c r="H44" s="709" t="s">
        <v>956</v>
      </c>
      <c r="I44" s="709" t="s">
        <v>958</v>
      </c>
      <c r="J44" s="709" t="s">
        <v>968</v>
      </c>
      <c r="K44" s="709" t="s">
        <v>970</v>
      </c>
      <c r="L44" s="725"/>
      <c r="M44" s="711"/>
      <c r="N44" s="585"/>
      <c r="O44" s="559" t="s">
        <v>987</v>
      </c>
      <c r="P44" s="583">
        <v>45077</v>
      </c>
      <c r="Q44" s="584" t="s">
        <v>990</v>
      </c>
      <c r="R44" s="693" t="s">
        <v>980</v>
      </c>
      <c r="S44" s="708" t="s">
        <v>969</v>
      </c>
      <c r="T44" s="709" t="s">
        <v>970</v>
      </c>
      <c r="U44" s="709" t="s">
        <v>960</v>
      </c>
      <c r="V44" s="709" t="s">
        <v>974</v>
      </c>
      <c r="W44" s="709" t="s">
        <v>961</v>
      </c>
      <c r="X44" s="709" t="s">
        <v>961</v>
      </c>
      <c r="Y44" s="725"/>
      <c r="Z44" s="711"/>
      <c r="AB44" s="559" t="s">
        <v>980</v>
      </c>
      <c r="AF44" s="583">
        <v>45108</v>
      </c>
      <c r="AG44" s="584" t="s">
        <v>991</v>
      </c>
      <c r="AH44" s="693" t="s">
        <v>980</v>
      </c>
      <c r="AI44" s="708"/>
      <c r="AJ44" s="709"/>
      <c r="AK44" s="709"/>
      <c r="AL44" s="709"/>
      <c r="AM44" s="709"/>
      <c r="AN44" s="709"/>
      <c r="AO44" s="710"/>
      <c r="AP44" s="711"/>
      <c r="AQ44" s="521"/>
      <c r="AR44" s="684">
        <v>9</v>
      </c>
      <c r="AS44" s="681" t="s">
        <v>1003</v>
      </c>
      <c r="AT44" s="682" t="s">
        <v>995</v>
      </c>
      <c r="AU44" s="683">
        <v>10</v>
      </c>
      <c r="AV44" s="606">
        <v>10</v>
      </c>
      <c r="AW44" s="607" t="s">
        <v>996</v>
      </c>
      <c r="AX44" s="560"/>
      <c r="AY44" s="598">
        <v>0</v>
      </c>
      <c r="AZ44" s="608">
        <v>0</v>
      </c>
      <c r="BA44" s="609">
        <v>10</v>
      </c>
      <c r="BC44" s="579">
        <v>45187</v>
      </c>
      <c r="BD44" s="580">
        <v>45187</v>
      </c>
      <c r="BE44" s="581" t="s">
        <v>942</v>
      </c>
      <c r="BG44" s="596"/>
    </row>
    <row r="45" spans="2:59" s="559" customFormat="1" ht="21.75" customHeight="1">
      <c r="B45" s="559" t="s">
        <v>987</v>
      </c>
      <c r="C45" s="583">
        <v>45048</v>
      </c>
      <c r="D45" s="584" t="s">
        <v>994</v>
      </c>
      <c r="E45" s="690" t="s">
        <v>980</v>
      </c>
      <c r="F45" s="708" t="s">
        <v>955</v>
      </c>
      <c r="G45" s="709" t="s">
        <v>955</v>
      </c>
      <c r="H45" s="709" t="s">
        <v>956</v>
      </c>
      <c r="I45" s="709" t="s">
        <v>958</v>
      </c>
      <c r="J45" s="709" t="s">
        <v>968</v>
      </c>
      <c r="K45" s="709" t="s">
        <v>970</v>
      </c>
      <c r="L45" s="725"/>
      <c r="M45" s="711"/>
      <c r="N45" s="585"/>
      <c r="O45" s="559" t="s">
        <v>987</v>
      </c>
      <c r="P45" s="583">
        <v>45078</v>
      </c>
      <c r="Q45" s="584" t="s">
        <v>993</v>
      </c>
      <c r="R45" s="693" t="s">
        <v>980</v>
      </c>
      <c r="S45" s="708" t="s">
        <v>969</v>
      </c>
      <c r="T45" s="709" t="s">
        <v>970</v>
      </c>
      <c r="U45" s="709" t="s">
        <v>960</v>
      </c>
      <c r="V45" s="709" t="s">
        <v>974</v>
      </c>
      <c r="W45" s="709" t="s">
        <v>975</v>
      </c>
      <c r="X45" s="709" t="s">
        <v>975</v>
      </c>
      <c r="Y45" s="725"/>
      <c r="Z45" s="711"/>
      <c r="AB45" s="559" t="s">
        <v>980</v>
      </c>
      <c r="AF45" s="583">
        <v>45109</v>
      </c>
      <c r="AG45" s="584" t="s">
        <v>989</v>
      </c>
      <c r="AH45" s="693" t="s">
        <v>980</v>
      </c>
      <c r="AI45" s="708"/>
      <c r="AJ45" s="709"/>
      <c r="AK45" s="709"/>
      <c r="AL45" s="709"/>
      <c r="AM45" s="709"/>
      <c r="AN45" s="709"/>
      <c r="AO45" s="710"/>
      <c r="AP45" s="711"/>
      <c r="AQ45" s="521"/>
      <c r="AR45" s="684">
        <v>10</v>
      </c>
      <c r="AS45" s="681" t="s">
        <v>1004</v>
      </c>
      <c r="AT45" s="682" t="s">
        <v>1005</v>
      </c>
      <c r="AU45" s="683">
        <v>20</v>
      </c>
      <c r="AV45" s="606">
        <v>20</v>
      </c>
      <c r="AW45" s="607" t="s">
        <v>996</v>
      </c>
      <c r="AX45" s="560"/>
      <c r="AY45" s="598">
        <v>20</v>
      </c>
      <c r="AZ45" s="608">
        <v>0</v>
      </c>
      <c r="BA45" s="609">
        <v>0</v>
      </c>
      <c r="BC45" s="579">
        <v>45192</v>
      </c>
      <c r="BD45" s="580">
        <v>45192</v>
      </c>
      <c r="BE45" s="581" t="s">
        <v>943</v>
      </c>
      <c r="BG45" s="596"/>
    </row>
    <row r="46" spans="2:59" s="559" customFormat="1" ht="21.75" customHeight="1">
      <c r="B46" s="559" t="s">
        <v>980</v>
      </c>
      <c r="C46" s="583">
        <v>45049</v>
      </c>
      <c r="D46" s="584" t="s">
        <v>990</v>
      </c>
      <c r="E46" s="690" t="s">
        <v>937</v>
      </c>
      <c r="F46" s="708"/>
      <c r="G46" s="709"/>
      <c r="H46" s="709"/>
      <c r="I46" s="709"/>
      <c r="J46" s="709"/>
      <c r="K46" s="709"/>
      <c r="L46" s="710"/>
      <c r="M46" s="711"/>
      <c r="N46" s="585"/>
      <c r="O46" s="559" t="s">
        <v>987</v>
      </c>
      <c r="P46" s="583">
        <v>45079</v>
      </c>
      <c r="Q46" s="584" t="s">
        <v>988</v>
      </c>
      <c r="R46" s="693" t="s">
        <v>980</v>
      </c>
      <c r="S46" s="708" t="s">
        <v>969</v>
      </c>
      <c r="T46" s="709" t="s">
        <v>970</v>
      </c>
      <c r="U46" s="709" t="s">
        <v>960</v>
      </c>
      <c r="V46" s="709" t="s">
        <v>974</v>
      </c>
      <c r="W46" s="709" t="s">
        <v>975</v>
      </c>
      <c r="X46" s="709" t="s">
        <v>975</v>
      </c>
      <c r="Y46" s="725"/>
      <c r="Z46" s="711"/>
      <c r="AB46" s="559" t="s">
        <v>987</v>
      </c>
      <c r="AF46" s="583">
        <v>45110</v>
      </c>
      <c r="AG46" s="584" t="s">
        <v>992</v>
      </c>
      <c r="AH46" s="693" t="s">
        <v>980</v>
      </c>
      <c r="AI46" s="708" t="s">
        <v>973</v>
      </c>
      <c r="AJ46" s="709" t="s">
        <v>973</v>
      </c>
      <c r="AK46" s="709" t="s">
        <v>970</v>
      </c>
      <c r="AL46" s="709" t="s">
        <v>960</v>
      </c>
      <c r="AM46" s="709" t="s">
        <v>977</v>
      </c>
      <c r="AN46" s="709" t="s">
        <v>977</v>
      </c>
      <c r="AO46" s="725"/>
      <c r="AP46" s="711"/>
      <c r="AQ46" s="521"/>
      <c r="AR46" s="684">
        <v>11</v>
      </c>
      <c r="AS46" s="681" t="s">
        <v>959</v>
      </c>
      <c r="AT46" s="682" t="s">
        <v>1005</v>
      </c>
      <c r="AU46" s="683">
        <v>60</v>
      </c>
      <c r="AV46" s="606">
        <v>60</v>
      </c>
      <c r="AW46" s="607" t="s">
        <v>996</v>
      </c>
      <c r="AX46" s="560"/>
      <c r="AY46" s="598">
        <v>14</v>
      </c>
      <c r="AZ46" s="608">
        <v>21</v>
      </c>
      <c r="BA46" s="609">
        <v>25</v>
      </c>
      <c r="BC46" s="579">
        <v>45208</v>
      </c>
      <c r="BD46" s="580">
        <v>45208</v>
      </c>
      <c r="BE46" s="581" t="s">
        <v>944</v>
      </c>
      <c r="BG46" s="596"/>
    </row>
    <row r="47" spans="2:59" s="559" customFormat="1" ht="21.75" customHeight="1">
      <c r="B47" s="559" t="s">
        <v>980</v>
      </c>
      <c r="C47" s="583">
        <v>45050</v>
      </c>
      <c r="D47" s="584" t="s">
        <v>993</v>
      </c>
      <c r="E47" s="690" t="s">
        <v>938</v>
      </c>
      <c r="F47" s="708"/>
      <c r="G47" s="709"/>
      <c r="H47" s="709"/>
      <c r="I47" s="709"/>
      <c r="J47" s="709"/>
      <c r="K47" s="709"/>
      <c r="L47" s="710"/>
      <c r="M47" s="711"/>
      <c r="N47" s="585"/>
      <c r="O47" s="559" t="s">
        <v>980</v>
      </c>
      <c r="P47" s="583">
        <v>45080</v>
      </c>
      <c r="Q47" s="584" t="s">
        <v>991</v>
      </c>
      <c r="R47" s="693" t="s">
        <v>980</v>
      </c>
      <c r="S47" s="708"/>
      <c r="T47" s="709"/>
      <c r="U47" s="709"/>
      <c r="V47" s="709"/>
      <c r="W47" s="709"/>
      <c r="X47" s="709"/>
      <c r="Y47" s="710"/>
      <c r="Z47" s="711"/>
      <c r="AB47" s="559" t="s">
        <v>987</v>
      </c>
      <c r="AF47" s="583">
        <v>45111</v>
      </c>
      <c r="AG47" s="584" t="s">
        <v>994</v>
      </c>
      <c r="AH47" s="693" t="s">
        <v>980</v>
      </c>
      <c r="AI47" s="708" t="s">
        <v>973</v>
      </c>
      <c r="AJ47" s="709" t="s">
        <v>973</v>
      </c>
      <c r="AK47" s="709" t="s">
        <v>970</v>
      </c>
      <c r="AL47" s="709" t="s">
        <v>960</v>
      </c>
      <c r="AM47" s="709" t="s">
        <v>977</v>
      </c>
      <c r="AN47" s="709" t="s">
        <v>977</v>
      </c>
      <c r="AO47" s="725"/>
      <c r="AP47" s="711"/>
      <c r="AR47" s="684">
        <v>12</v>
      </c>
      <c r="AS47" s="681" t="s">
        <v>1006</v>
      </c>
      <c r="AT47" s="682" t="s">
        <v>1005</v>
      </c>
      <c r="AU47" s="683">
        <v>60</v>
      </c>
      <c r="AV47" s="606">
        <v>60</v>
      </c>
      <c r="AW47" s="607" t="s">
        <v>996</v>
      </c>
      <c r="AX47" s="610"/>
      <c r="AY47" s="598">
        <v>8</v>
      </c>
      <c r="AZ47" s="608">
        <v>35</v>
      </c>
      <c r="BA47" s="609">
        <v>17</v>
      </c>
      <c r="BC47" s="579">
        <v>45233</v>
      </c>
      <c r="BD47" s="580">
        <v>45233</v>
      </c>
      <c r="BE47" s="581" t="s">
        <v>945</v>
      </c>
      <c r="BG47" s="596"/>
    </row>
    <row r="48" spans="2:59" s="559" customFormat="1" ht="21.75" customHeight="1" thickBot="1">
      <c r="B48" s="559" t="s">
        <v>980</v>
      </c>
      <c r="C48" s="583">
        <v>45051</v>
      </c>
      <c r="D48" s="584" t="s">
        <v>988</v>
      </c>
      <c r="E48" s="690" t="s">
        <v>939</v>
      </c>
      <c r="F48" s="708"/>
      <c r="G48" s="709"/>
      <c r="H48" s="709"/>
      <c r="I48" s="709"/>
      <c r="J48" s="709"/>
      <c r="K48" s="709"/>
      <c r="L48" s="710"/>
      <c r="M48" s="711"/>
      <c r="N48" s="585"/>
      <c r="O48" s="559" t="s">
        <v>980</v>
      </c>
      <c r="P48" s="583">
        <v>45081</v>
      </c>
      <c r="Q48" s="584" t="s">
        <v>989</v>
      </c>
      <c r="R48" s="693" t="s">
        <v>980</v>
      </c>
      <c r="S48" s="708"/>
      <c r="T48" s="709"/>
      <c r="U48" s="709"/>
      <c r="V48" s="709"/>
      <c r="W48" s="709"/>
      <c r="X48" s="709"/>
      <c r="Y48" s="710"/>
      <c r="Z48" s="711"/>
      <c r="AB48" s="559" t="s">
        <v>987</v>
      </c>
      <c r="AF48" s="583">
        <v>45112</v>
      </c>
      <c r="AG48" s="584" t="s">
        <v>990</v>
      </c>
      <c r="AH48" s="693" t="s">
        <v>980</v>
      </c>
      <c r="AI48" s="708" t="s">
        <v>973</v>
      </c>
      <c r="AJ48" s="709" t="s">
        <v>973</v>
      </c>
      <c r="AK48" s="709" t="s">
        <v>970</v>
      </c>
      <c r="AL48" s="709" t="s">
        <v>960</v>
      </c>
      <c r="AM48" s="709" t="s">
        <v>977</v>
      </c>
      <c r="AN48" s="709" t="s">
        <v>977</v>
      </c>
      <c r="AO48" s="725"/>
      <c r="AP48" s="711"/>
      <c r="AR48" s="684">
        <v>13</v>
      </c>
      <c r="AS48" s="681" t="s">
        <v>1007</v>
      </c>
      <c r="AT48" s="682" t="s">
        <v>1005</v>
      </c>
      <c r="AU48" s="683">
        <v>15</v>
      </c>
      <c r="AV48" s="606">
        <v>15</v>
      </c>
      <c r="AW48" s="607" t="s">
        <v>996</v>
      </c>
      <c r="AX48" s="610"/>
      <c r="AY48" s="598">
        <v>0</v>
      </c>
      <c r="AZ48" s="608">
        <v>15</v>
      </c>
      <c r="BA48" s="609">
        <v>0</v>
      </c>
      <c r="BC48" s="611">
        <v>45253</v>
      </c>
      <c r="BD48" s="612">
        <v>45253</v>
      </c>
      <c r="BE48" s="613" t="s">
        <v>946</v>
      </c>
      <c r="BG48" s="596"/>
    </row>
    <row r="49" spans="2:59" s="559" customFormat="1" ht="21.75" customHeight="1">
      <c r="B49" s="559" t="s">
        <v>980</v>
      </c>
      <c r="C49" s="583">
        <v>45052</v>
      </c>
      <c r="D49" s="584" t="s">
        <v>991</v>
      </c>
      <c r="E49" s="690" t="s">
        <v>980</v>
      </c>
      <c r="F49" s="708"/>
      <c r="G49" s="709"/>
      <c r="H49" s="709"/>
      <c r="I49" s="709"/>
      <c r="J49" s="709"/>
      <c r="K49" s="709"/>
      <c r="L49" s="710"/>
      <c r="M49" s="711"/>
      <c r="N49" s="585"/>
      <c r="O49" s="559" t="s">
        <v>987</v>
      </c>
      <c r="P49" s="583">
        <v>45082</v>
      </c>
      <c r="Q49" s="584" t="s">
        <v>992</v>
      </c>
      <c r="R49" s="693" t="s">
        <v>980</v>
      </c>
      <c r="S49" s="708" t="s">
        <v>969</v>
      </c>
      <c r="T49" s="709" t="s">
        <v>970</v>
      </c>
      <c r="U49" s="721" t="s">
        <v>960</v>
      </c>
      <c r="V49" s="709" t="s">
        <v>974</v>
      </c>
      <c r="W49" s="709" t="s">
        <v>975</v>
      </c>
      <c r="X49" s="709" t="s">
        <v>975</v>
      </c>
      <c r="Y49" s="725"/>
      <c r="Z49" s="711"/>
      <c r="AB49" s="559" t="s">
        <v>987</v>
      </c>
      <c r="AF49" s="583">
        <v>45113</v>
      </c>
      <c r="AG49" s="584" t="s">
        <v>993</v>
      </c>
      <c r="AH49" s="693" t="s">
        <v>980</v>
      </c>
      <c r="AI49" s="708" t="s">
        <v>973</v>
      </c>
      <c r="AJ49" s="709" t="s">
        <v>973</v>
      </c>
      <c r="AK49" s="709" t="s">
        <v>970</v>
      </c>
      <c r="AL49" s="709" t="s">
        <v>960</v>
      </c>
      <c r="AM49" s="709" t="s">
        <v>964</v>
      </c>
      <c r="AN49" s="709" t="s">
        <v>964</v>
      </c>
      <c r="AO49" s="725"/>
      <c r="AP49" s="711"/>
      <c r="AR49" s="684">
        <v>14</v>
      </c>
      <c r="AS49" s="681" t="s">
        <v>1008</v>
      </c>
      <c r="AT49" s="682" t="s">
        <v>1005</v>
      </c>
      <c r="AU49" s="683">
        <v>15</v>
      </c>
      <c r="AV49" s="606">
        <v>15</v>
      </c>
      <c r="AW49" s="607" t="s">
        <v>996</v>
      </c>
      <c r="AX49" s="610"/>
      <c r="AY49" s="598">
        <v>0</v>
      </c>
      <c r="AZ49" s="608">
        <v>15</v>
      </c>
      <c r="BA49" s="609">
        <v>0</v>
      </c>
      <c r="BC49" s="561">
        <v>44928</v>
      </c>
      <c r="BD49" s="562">
        <v>44928</v>
      </c>
      <c r="BE49" s="563" t="s">
        <v>947</v>
      </c>
      <c r="BG49" s="596"/>
    </row>
    <row r="50" spans="2:59" s="559" customFormat="1" ht="21.75" customHeight="1">
      <c r="B50" s="559" t="s">
        <v>980</v>
      </c>
      <c r="C50" s="583">
        <v>45053</v>
      </c>
      <c r="D50" s="584" t="s">
        <v>989</v>
      </c>
      <c r="E50" s="690" t="s">
        <v>980</v>
      </c>
      <c r="F50" s="708"/>
      <c r="G50" s="709"/>
      <c r="H50" s="709"/>
      <c r="I50" s="709"/>
      <c r="J50" s="709"/>
      <c r="K50" s="709"/>
      <c r="L50" s="710"/>
      <c r="M50" s="711"/>
      <c r="N50" s="585"/>
      <c r="O50" s="559" t="s">
        <v>987</v>
      </c>
      <c r="P50" s="583">
        <v>45083</v>
      </c>
      <c r="Q50" s="584" t="s">
        <v>994</v>
      </c>
      <c r="R50" s="693" t="s">
        <v>980</v>
      </c>
      <c r="S50" s="708" t="s">
        <v>969</v>
      </c>
      <c r="T50" s="709" t="s">
        <v>970</v>
      </c>
      <c r="U50" s="709" t="s">
        <v>960</v>
      </c>
      <c r="V50" s="709" t="s">
        <v>974</v>
      </c>
      <c r="W50" s="709" t="s">
        <v>975</v>
      </c>
      <c r="X50" s="709" t="s">
        <v>975</v>
      </c>
      <c r="Y50" s="725"/>
      <c r="Z50" s="711"/>
      <c r="AB50" s="559" t="s">
        <v>987</v>
      </c>
      <c r="AF50" s="583">
        <v>45114</v>
      </c>
      <c r="AG50" s="584" t="s">
        <v>988</v>
      </c>
      <c r="AH50" s="693" t="s">
        <v>980</v>
      </c>
      <c r="AI50" s="708" t="s">
        <v>953</v>
      </c>
      <c r="AJ50" s="709" t="s">
        <v>953</v>
      </c>
      <c r="AK50" s="709" t="s">
        <v>970</v>
      </c>
      <c r="AL50" s="709" t="s">
        <v>960</v>
      </c>
      <c r="AM50" s="709" t="s">
        <v>964</v>
      </c>
      <c r="AN50" s="709" t="s">
        <v>964</v>
      </c>
      <c r="AO50" s="725"/>
      <c r="AP50" s="711"/>
      <c r="AR50" s="684">
        <v>15</v>
      </c>
      <c r="AS50" s="681" t="s">
        <v>1009</v>
      </c>
      <c r="AT50" s="682" t="s">
        <v>1005</v>
      </c>
      <c r="AU50" s="683">
        <v>15</v>
      </c>
      <c r="AV50" s="606">
        <v>15</v>
      </c>
      <c r="AW50" s="607" t="s">
        <v>996</v>
      </c>
      <c r="AX50" s="610"/>
      <c r="AY50" s="598">
        <v>0</v>
      </c>
      <c r="AZ50" s="608">
        <v>9</v>
      </c>
      <c r="BA50" s="609">
        <v>6</v>
      </c>
      <c r="BC50" s="579">
        <v>44929</v>
      </c>
      <c r="BD50" s="580">
        <v>44929</v>
      </c>
      <c r="BE50" s="614" t="s">
        <v>947</v>
      </c>
      <c r="BG50" s="596"/>
    </row>
    <row r="51" spans="2:59" s="559" customFormat="1" ht="21.75" customHeight="1">
      <c r="B51" s="559" t="s">
        <v>987</v>
      </c>
      <c r="C51" s="583">
        <v>45054</v>
      </c>
      <c r="D51" s="584" t="s">
        <v>992</v>
      </c>
      <c r="E51" s="690" t="s">
        <v>980</v>
      </c>
      <c r="F51" s="708" t="s">
        <v>955</v>
      </c>
      <c r="G51" s="709" t="s">
        <v>955</v>
      </c>
      <c r="H51" s="709" t="s">
        <v>956</v>
      </c>
      <c r="I51" s="709" t="s">
        <v>958</v>
      </c>
      <c r="J51" s="709" t="s">
        <v>968</v>
      </c>
      <c r="K51" s="709" t="s">
        <v>970</v>
      </c>
      <c r="L51" s="725"/>
      <c r="M51" s="711"/>
      <c r="N51" s="585"/>
      <c r="O51" s="559" t="s">
        <v>987</v>
      </c>
      <c r="P51" s="583">
        <v>45084</v>
      </c>
      <c r="Q51" s="584" t="s">
        <v>990</v>
      </c>
      <c r="R51" s="693" t="s">
        <v>980</v>
      </c>
      <c r="S51" s="708" t="s">
        <v>971</v>
      </c>
      <c r="T51" s="709" t="s">
        <v>970</v>
      </c>
      <c r="U51" s="709" t="s">
        <v>960</v>
      </c>
      <c r="V51" s="709" t="s">
        <v>974</v>
      </c>
      <c r="W51" s="709" t="s">
        <v>975</v>
      </c>
      <c r="X51" s="709" t="s">
        <v>975</v>
      </c>
      <c r="Y51" s="725"/>
      <c r="Z51" s="711"/>
      <c r="AB51" s="559" t="s">
        <v>980</v>
      </c>
      <c r="AF51" s="583">
        <v>45115</v>
      </c>
      <c r="AG51" s="584" t="s">
        <v>991</v>
      </c>
      <c r="AH51" s="693" t="s">
        <v>980</v>
      </c>
      <c r="AI51" s="708"/>
      <c r="AJ51" s="709"/>
      <c r="AK51" s="709"/>
      <c r="AL51" s="709"/>
      <c r="AM51" s="709"/>
      <c r="AN51" s="709"/>
      <c r="AO51" s="710"/>
      <c r="AP51" s="711"/>
      <c r="AR51" s="684">
        <v>16</v>
      </c>
      <c r="AS51" s="681" t="s">
        <v>1010</v>
      </c>
      <c r="AT51" s="682" t="s">
        <v>1005</v>
      </c>
      <c r="AU51" s="683">
        <v>15</v>
      </c>
      <c r="AV51" s="606">
        <v>15</v>
      </c>
      <c r="AW51" s="607" t="s">
        <v>996</v>
      </c>
      <c r="AX51" s="519"/>
      <c r="AY51" s="598">
        <v>0</v>
      </c>
      <c r="AZ51" s="608">
        <v>0</v>
      </c>
      <c r="BA51" s="609">
        <v>15</v>
      </c>
      <c r="BC51" s="561">
        <v>45151</v>
      </c>
      <c r="BD51" s="562">
        <v>45151</v>
      </c>
      <c r="BE51" s="615" t="s">
        <v>947</v>
      </c>
      <c r="BG51" s="596"/>
    </row>
    <row r="52" spans="2:59" s="559" customFormat="1" ht="21.75" customHeight="1">
      <c r="B52" s="559" t="s">
        <v>987</v>
      </c>
      <c r="C52" s="583">
        <v>45055</v>
      </c>
      <c r="D52" s="584" t="s">
        <v>994</v>
      </c>
      <c r="E52" s="690" t="s">
        <v>980</v>
      </c>
      <c r="F52" s="708" t="s">
        <v>955</v>
      </c>
      <c r="G52" s="709" t="s">
        <v>955</v>
      </c>
      <c r="H52" s="709" t="s">
        <v>956</v>
      </c>
      <c r="I52" s="709" t="s">
        <v>958</v>
      </c>
      <c r="J52" s="709" t="s">
        <v>968</v>
      </c>
      <c r="K52" s="709" t="s">
        <v>970</v>
      </c>
      <c r="L52" s="725"/>
      <c r="M52" s="711"/>
      <c r="N52" s="585"/>
      <c r="O52" s="559" t="s">
        <v>987</v>
      </c>
      <c r="P52" s="583">
        <v>45085</v>
      </c>
      <c r="Q52" s="584" t="s">
        <v>993</v>
      </c>
      <c r="R52" s="693" t="s">
        <v>980</v>
      </c>
      <c r="S52" s="708" t="s">
        <v>971</v>
      </c>
      <c r="T52" s="709" t="s">
        <v>970</v>
      </c>
      <c r="U52" s="709" t="s">
        <v>960</v>
      </c>
      <c r="V52" s="709" t="s">
        <v>974</v>
      </c>
      <c r="W52" s="709" t="s">
        <v>975</v>
      </c>
      <c r="X52" s="709" t="s">
        <v>975</v>
      </c>
      <c r="Y52" s="725"/>
      <c r="Z52" s="711"/>
      <c r="AB52" s="559" t="s">
        <v>980</v>
      </c>
      <c r="AF52" s="583">
        <v>45116</v>
      </c>
      <c r="AG52" s="584" t="s">
        <v>989</v>
      </c>
      <c r="AH52" s="693" t="s">
        <v>980</v>
      </c>
      <c r="AI52" s="708"/>
      <c r="AJ52" s="709"/>
      <c r="AK52" s="709"/>
      <c r="AL52" s="709"/>
      <c r="AM52" s="709"/>
      <c r="AN52" s="709"/>
      <c r="AO52" s="710"/>
      <c r="AP52" s="711"/>
      <c r="AR52" s="684">
        <v>17</v>
      </c>
      <c r="AS52" s="681" t="s">
        <v>1011</v>
      </c>
      <c r="AT52" s="682" t="s">
        <v>1005</v>
      </c>
      <c r="AU52" s="683">
        <v>14</v>
      </c>
      <c r="AV52" s="606">
        <v>14</v>
      </c>
      <c r="AW52" s="607" t="s">
        <v>996</v>
      </c>
      <c r="AX52" s="519"/>
      <c r="AY52" s="598">
        <v>0</v>
      </c>
      <c r="AZ52" s="608">
        <v>0</v>
      </c>
      <c r="BA52" s="609">
        <v>14</v>
      </c>
      <c r="BC52" s="579">
        <v>45152</v>
      </c>
      <c r="BD52" s="580">
        <v>45152</v>
      </c>
      <c r="BE52" s="614" t="s">
        <v>947</v>
      </c>
      <c r="BG52" s="596"/>
    </row>
    <row r="53" spans="2:59" s="559" customFormat="1" ht="21.75" customHeight="1">
      <c r="B53" s="559" t="s">
        <v>987</v>
      </c>
      <c r="C53" s="583">
        <v>45056</v>
      </c>
      <c r="D53" s="584" t="s">
        <v>990</v>
      </c>
      <c r="E53" s="690" t="s">
        <v>980</v>
      </c>
      <c r="F53" s="708" t="s">
        <v>955</v>
      </c>
      <c r="G53" s="709" t="s">
        <v>955</v>
      </c>
      <c r="H53" s="709" t="s">
        <v>956</v>
      </c>
      <c r="I53" s="709" t="s">
        <v>958</v>
      </c>
      <c r="J53" s="709" t="s">
        <v>968</v>
      </c>
      <c r="K53" s="709" t="s">
        <v>970</v>
      </c>
      <c r="L53" s="725"/>
      <c r="M53" s="711"/>
      <c r="N53" s="585"/>
      <c r="O53" s="559" t="s">
        <v>987</v>
      </c>
      <c r="P53" s="583">
        <v>45086</v>
      </c>
      <c r="Q53" s="584" t="s">
        <v>988</v>
      </c>
      <c r="R53" s="693" t="s">
        <v>980</v>
      </c>
      <c r="S53" s="708" t="s">
        <v>971</v>
      </c>
      <c r="T53" s="709" t="s">
        <v>970</v>
      </c>
      <c r="U53" s="709" t="s">
        <v>960</v>
      </c>
      <c r="V53" s="709" t="s">
        <v>974</v>
      </c>
      <c r="W53" s="709" t="s">
        <v>953</v>
      </c>
      <c r="X53" s="709" t="s">
        <v>953</v>
      </c>
      <c r="Y53" s="725"/>
      <c r="Z53" s="711"/>
      <c r="AB53" s="559" t="s">
        <v>980</v>
      </c>
      <c r="AF53" s="583">
        <v>45117</v>
      </c>
      <c r="AG53" s="584" t="s">
        <v>992</v>
      </c>
      <c r="AH53" s="693" t="s">
        <v>965</v>
      </c>
      <c r="AI53" s="708"/>
      <c r="AJ53" s="709"/>
      <c r="AK53" s="709"/>
      <c r="AL53" s="709"/>
      <c r="AM53" s="709"/>
      <c r="AN53" s="709"/>
      <c r="AO53" s="710"/>
      <c r="AP53" s="711"/>
      <c r="AR53" s="684" t="s">
        <v>980</v>
      </c>
      <c r="AS53" s="681" t="s">
        <v>980</v>
      </c>
      <c r="AT53" s="682" t="s">
        <v>980</v>
      </c>
      <c r="AU53" s="683" t="s">
        <v>980</v>
      </c>
      <c r="AV53" s="606" t="s">
        <v>980</v>
      </c>
      <c r="AW53" s="607" t="s">
        <v>980</v>
      </c>
      <c r="AX53" s="519"/>
      <c r="AY53" s="598" t="s">
        <v>980</v>
      </c>
      <c r="AZ53" s="608" t="s">
        <v>980</v>
      </c>
      <c r="BA53" s="609" t="s">
        <v>980</v>
      </c>
      <c r="BC53" s="579">
        <v>45153</v>
      </c>
      <c r="BD53" s="580">
        <v>45153</v>
      </c>
      <c r="BE53" s="614" t="s">
        <v>947</v>
      </c>
      <c r="BG53" s="596"/>
    </row>
    <row r="54" spans="2:59" s="559" customFormat="1" ht="21.75" customHeight="1">
      <c r="B54" s="559" t="s">
        <v>987</v>
      </c>
      <c r="C54" s="583">
        <v>45057</v>
      </c>
      <c r="D54" s="584" t="s">
        <v>993</v>
      </c>
      <c r="E54" s="690" t="s">
        <v>980</v>
      </c>
      <c r="F54" s="708" t="s">
        <v>955</v>
      </c>
      <c r="G54" s="709" t="s">
        <v>955</v>
      </c>
      <c r="H54" s="709" t="s">
        <v>967</v>
      </c>
      <c r="I54" s="709" t="s">
        <v>958</v>
      </c>
      <c r="J54" s="709" t="s">
        <v>953</v>
      </c>
      <c r="K54" s="709" t="s">
        <v>953</v>
      </c>
      <c r="L54" s="725"/>
      <c r="M54" s="711"/>
      <c r="N54" s="585"/>
      <c r="O54" s="559" t="s">
        <v>980</v>
      </c>
      <c r="P54" s="583">
        <v>45087</v>
      </c>
      <c r="Q54" s="584" t="s">
        <v>991</v>
      </c>
      <c r="R54" s="693" t="s">
        <v>980</v>
      </c>
      <c r="S54" s="708"/>
      <c r="T54" s="709"/>
      <c r="U54" s="709"/>
      <c r="V54" s="709"/>
      <c r="W54" s="709"/>
      <c r="X54" s="709"/>
      <c r="Y54" s="710"/>
      <c r="Z54" s="711"/>
      <c r="AB54" s="559" t="s">
        <v>987</v>
      </c>
      <c r="AD54" s="616">
        <v>45118</v>
      </c>
      <c r="AF54" s="583">
        <v>45118</v>
      </c>
      <c r="AG54" s="584" t="s">
        <v>994</v>
      </c>
      <c r="AH54" s="693" t="s">
        <v>980</v>
      </c>
      <c r="AI54" s="708" t="s">
        <v>973</v>
      </c>
      <c r="AJ54" s="709" t="s">
        <v>973</v>
      </c>
      <c r="AK54" s="709" t="s">
        <v>970</v>
      </c>
      <c r="AL54" s="709" t="s">
        <v>960</v>
      </c>
      <c r="AM54" s="709" t="s">
        <v>964</v>
      </c>
      <c r="AN54" s="709" t="s">
        <v>964</v>
      </c>
      <c r="AO54" s="725"/>
      <c r="AP54" s="711"/>
      <c r="AR54" s="684" t="s">
        <v>980</v>
      </c>
      <c r="AS54" s="681" t="s">
        <v>980</v>
      </c>
      <c r="AT54" s="682" t="s">
        <v>980</v>
      </c>
      <c r="AU54" s="683" t="s">
        <v>980</v>
      </c>
      <c r="AV54" s="606" t="s">
        <v>980</v>
      </c>
      <c r="AW54" s="607" t="s">
        <v>980</v>
      </c>
      <c r="AX54" s="519"/>
      <c r="AY54" s="598" t="s">
        <v>980</v>
      </c>
      <c r="AZ54" s="608" t="s">
        <v>980</v>
      </c>
      <c r="BA54" s="609" t="s">
        <v>980</v>
      </c>
      <c r="BC54" s="579">
        <v>45289</v>
      </c>
      <c r="BD54" s="580">
        <v>45289</v>
      </c>
      <c r="BE54" s="614" t="s">
        <v>947</v>
      </c>
      <c r="BG54" s="596"/>
    </row>
    <row r="55" spans="2:59" s="559" customFormat="1" ht="21.75" customHeight="1">
      <c r="B55" s="559" t="s">
        <v>980</v>
      </c>
      <c r="C55" s="583">
        <v>45058</v>
      </c>
      <c r="D55" s="584" t="s">
        <v>988</v>
      </c>
      <c r="E55" s="690" t="s">
        <v>965</v>
      </c>
      <c r="F55" s="708"/>
      <c r="G55" s="709"/>
      <c r="H55" s="709"/>
      <c r="I55" s="709"/>
      <c r="J55" s="709"/>
      <c r="K55" s="709"/>
      <c r="L55" s="710"/>
      <c r="M55" s="711"/>
      <c r="N55" s="585"/>
      <c r="O55" s="559" t="s">
        <v>980</v>
      </c>
      <c r="P55" s="583">
        <v>45088</v>
      </c>
      <c r="Q55" s="584" t="s">
        <v>989</v>
      </c>
      <c r="R55" s="693" t="s">
        <v>980</v>
      </c>
      <c r="S55" s="708"/>
      <c r="T55" s="709"/>
      <c r="U55" s="709"/>
      <c r="V55" s="709"/>
      <c r="W55" s="709"/>
      <c r="X55" s="709"/>
      <c r="Y55" s="710"/>
      <c r="Z55" s="711"/>
      <c r="AB55" s="559" t="s">
        <v>987</v>
      </c>
      <c r="AC55" s="617" t="s">
        <v>980</v>
      </c>
      <c r="AD55" s="616">
        <v>45119</v>
      </c>
      <c r="AF55" s="583">
        <v>45119</v>
      </c>
      <c r="AG55" s="584" t="s">
        <v>990</v>
      </c>
      <c r="AH55" s="693" t="s">
        <v>980</v>
      </c>
      <c r="AI55" s="722" t="s">
        <v>970</v>
      </c>
      <c r="AJ55" s="709" t="s">
        <v>970</v>
      </c>
      <c r="AK55" s="709" t="s">
        <v>970</v>
      </c>
      <c r="AL55" s="709" t="s">
        <v>960</v>
      </c>
      <c r="AM55" s="709" t="s">
        <v>964</v>
      </c>
      <c r="AN55" s="709" t="s">
        <v>964</v>
      </c>
      <c r="AO55" s="725"/>
      <c r="AP55" s="711"/>
      <c r="AR55" s="684" t="s">
        <v>980</v>
      </c>
      <c r="AS55" s="681" t="s">
        <v>980</v>
      </c>
      <c r="AT55" s="682" t="s">
        <v>980</v>
      </c>
      <c r="AU55" s="683" t="s">
        <v>980</v>
      </c>
      <c r="AV55" s="618" t="s">
        <v>980</v>
      </c>
      <c r="AW55" s="619" t="s">
        <v>980</v>
      </c>
      <c r="AX55" s="519"/>
      <c r="AY55" s="598" t="s">
        <v>980</v>
      </c>
      <c r="AZ55" s="608" t="s">
        <v>980</v>
      </c>
      <c r="BA55" s="609" t="s">
        <v>980</v>
      </c>
      <c r="BC55" s="579">
        <v>45290</v>
      </c>
      <c r="BD55" s="580">
        <v>45290</v>
      </c>
      <c r="BE55" s="614" t="s">
        <v>947</v>
      </c>
      <c r="BG55" s="596"/>
    </row>
    <row r="56" spans="2:59" s="559" customFormat="1" ht="21.75" customHeight="1" thickBot="1">
      <c r="B56" s="559" t="s">
        <v>980</v>
      </c>
      <c r="C56" s="583">
        <v>45059</v>
      </c>
      <c r="D56" s="584" t="s">
        <v>991</v>
      </c>
      <c r="E56" s="690" t="s">
        <v>980</v>
      </c>
      <c r="F56" s="708"/>
      <c r="G56" s="709"/>
      <c r="H56" s="709"/>
      <c r="I56" s="709"/>
      <c r="J56" s="709"/>
      <c r="K56" s="709"/>
      <c r="L56" s="710"/>
      <c r="M56" s="711"/>
      <c r="N56" s="585"/>
      <c r="O56" s="559" t="s">
        <v>987</v>
      </c>
      <c r="P56" s="583">
        <v>45089</v>
      </c>
      <c r="Q56" s="584" t="s">
        <v>992</v>
      </c>
      <c r="R56" s="693" t="s">
        <v>980</v>
      </c>
      <c r="S56" s="708" t="s">
        <v>971</v>
      </c>
      <c r="T56" s="709" t="s">
        <v>970</v>
      </c>
      <c r="U56" s="709" t="s">
        <v>960</v>
      </c>
      <c r="V56" s="709" t="s">
        <v>974</v>
      </c>
      <c r="W56" s="709" t="s">
        <v>962</v>
      </c>
      <c r="X56" s="709" t="s">
        <v>962</v>
      </c>
      <c r="Y56" s="725"/>
      <c r="Z56" s="711"/>
      <c r="AB56" s="559" t="s">
        <v>987</v>
      </c>
      <c r="AC56" s="616" t="s">
        <v>980</v>
      </c>
      <c r="AD56" s="616">
        <v>45120</v>
      </c>
      <c r="AE56" s="616">
        <v>45120</v>
      </c>
      <c r="AF56" s="583">
        <v>45120</v>
      </c>
      <c r="AG56" s="584" t="s">
        <v>993</v>
      </c>
      <c r="AH56" s="693" t="s">
        <v>980</v>
      </c>
      <c r="AI56" s="708" t="s">
        <v>970</v>
      </c>
      <c r="AJ56" s="709" t="s">
        <v>970</v>
      </c>
      <c r="AK56" s="709" t="s">
        <v>970</v>
      </c>
      <c r="AL56" s="709" t="s">
        <v>960</v>
      </c>
      <c r="AM56" s="709" t="s">
        <v>964</v>
      </c>
      <c r="AN56" s="709" t="s">
        <v>964</v>
      </c>
      <c r="AO56" s="725"/>
      <c r="AP56" s="711"/>
      <c r="AR56" s="684" t="s">
        <v>980</v>
      </c>
      <c r="AS56" s="681" t="s">
        <v>980</v>
      </c>
      <c r="AT56" s="682" t="s">
        <v>980</v>
      </c>
      <c r="AU56" s="683" t="s">
        <v>980</v>
      </c>
      <c r="AV56" s="618" t="s">
        <v>980</v>
      </c>
      <c r="AW56" s="619" t="s">
        <v>980</v>
      </c>
      <c r="AX56" s="519"/>
      <c r="AY56" s="598" t="s">
        <v>980</v>
      </c>
      <c r="AZ56" s="608" t="s">
        <v>980</v>
      </c>
      <c r="BA56" s="609" t="s">
        <v>980</v>
      </c>
      <c r="BC56" s="611">
        <v>45291</v>
      </c>
      <c r="BD56" s="612">
        <v>45291</v>
      </c>
      <c r="BE56" s="620" t="s">
        <v>947</v>
      </c>
      <c r="BG56" s="596"/>
    </row>
    <row r="57" spans="2:59" s="559" customFormat="1" ht="21.75" customHeight="1">
      <c r="B57" s="559" t="s">
        <v>980</v>
      </c>
      <c r="C57" s="583">
        <v>45060</v>
      </c>
      <c r="D57" s="584" t="s">
        <v>989</v>
      </c>
      <c r="E57" s="690" t="s">
        <v>980</v>
      </c>
      <c r="F57" s="708"/>
      <c r="G57" s="709"/>
      <c r="H57" s="709"/>
      <c r="I57" s="709"/>
      <c r="J57" s="709"/>
      <c r="K57" s="709"/>
      <c r="L57" s="710"/>
      <c r="M57" s="711"/>
      <c r="N57" s="585"/>
      <c r="O57" s="559" t="s">
        <v>987</v>
      </c>
      <c r="P57" s="583">
        <v>45090</v>
      </c>
      <c r="Q57" s="584" t="s">
        <v>994</v>
      </c>
      <c r="R57" s="693" t="s">
        <v>980</v>
      </c>
      <c r="S57" s="708" t="s">
        <v>971</v>
      </c>
      <c r="T57" s="709" t="s">
        <v>970</v>
      </c>
      <c r="U57" s="709" t="s">
        <v>960</v>
      </c>
      <c r="V57" s="709" t="s">
        <v>974</v>
      </c>
      <c r="W57" s="709" t="s">
        <v>962</v>
      </c>
      <c r="X57" s="709" t="s">
        <v>963</v>
      </c>
      <c r="Y57" s="725"/>
      <c r="Z57" s="711"/>
      <c r="AB57" s="559" t="s">
        <v>987</v>
      </c>
      <c r="AC57" s="616" t="s">
        <v>980</v>
      </c>
      <c r="AD57" s="616">
        <v>45121</v>
      </c>
      <c r="AE57" s="616">
        <v>45121</v>
      </c>
      <c r="AF57" s="583">
        <v>45121</v>
      </c>
      <c r="AG57" s="584" t="s">
        <v>988</v>
      </c>
      <c r="AH57" s="693" t="s">
        <v>980</v>
      </c>
      <c r="AI57" s="708" t="s">
        <v>953</v>
      </c>
      <c r="AJ57" s="709" t="s">
        <v>953</v>
      </c>
      <c r="AK57" s="709" t="s">
        <v>970</v>
      </c>
      <c r="AL57" s="709" t="s">
        <v>960</v>
      </c>
      <c r="AM57" s="709" t="s">
        <v>964</v>
      </c>
      <c r="AN57" s="709" t="s">
        <v>964</v>
      </c>
      <c r="AO57" s="725"/>
      <c r="AP57" s="711"/>
      <c r="AR57" s="684" t="s">
        <v>980</v>
      </c>
      <c r="AS57" s="681" t="s">
        <v>980</v>
      </c>
      <c r="AT57" s="682" t="s">
        <v>980</v>
      </c>
      <c r="AU57" s="683" t="s">
        <v>980</v>
      </c>
      <c r="AV57" s="618" t="s">
        <v>980</v>
      </c>
      <c r="AW57" s="619" t="s">
        <v>980</v>
      </c>
      <c r="AX57" s="519"/>
      <c r="AY57" s="598" t="s">
        <v>980</v>
      </c>
      <c r="AZ57" s="608" t="s">
        <v>980</v>
      </c>
      <c r="BA57" s="609" t="s">
        <v>980</v>
      </c>
      <c r="BC57" s="621"/>
      <c r="BD57" s="622"/>
      <c r="BE57" s="623"/>
      <c r="BG57" s="596"/>
    </row>
    <row r="58" spans="2:59" s="559" customFormat="1" ht="21.75" customHeight="1" thickBot="1">
      <c r="B58" s="559" t="s">
        <v>987</v>
      </c>
      <c r="C58" s="583">
        <v>45061</v>
      </c>
      <c r="D58" s="584" t="s">
        <v>992</v>
      </c>
      <c r="E58" s="690" t="s">
        <v>980</v>
      </c>
      <c r="F58" s="708" t="s">
        <v>955</v>
      </c>
      <c r="G58" s="709" t="s">
        <v>955</v>
      </c>
      <c r="H58" s="709" t="s">
        <v>967</v>
      </c>
      <c r="I58" s="709" t="s">
        <v>970</v>
      </c>
      <c r="J58" s="709" t="s">
        <v>960</v>
      </c>
      <c r="K58" s="709" t="s">
        <v>960</v>
      </c>
      <c r="L58" s="725"/>
      <c r="M58" s="711"/>
      <c r="N58" s="585"/>
      <c r="O58" s="559" t="s">
        <v>987</v>
      </c>
      <c r="P58" s="583">
        <v>45091</v>
      </c>
      <c r="Q58" s="584" t="s">
        <v>990</v>
      </c>
      <c r="R58" s="693" t="s">
        <v>980</v>
      </c>
      <c r="S58" s="708" t="s">
        <v>971</v>
      </c>
      <c r="T58" s="709" t="s">
        <v>970</v>
      </c>
      <c r="U58" s="709" t="s">
        <v>960</v>
      </c>
      <c r="V58" s="709" t="s">
        <v>974</v>
      </c>
      <c r="W58" s="709" t="s">
        <v>963</v>
      </c>
      <c r="X58" s="709" t="s">
        <v>963</v>
      </c>
      <c r="Y58" s="725"/>
      <c r="Z58" s="711"/>
      <c r="AB58" s="559" t="s">
        <v>980</v>
      </c>
      <c r="AC58" s="616">
        <v>45122</v>
      </c>
      <c r="AD58" s="616" t="s">
        <v>991</v>
      </c>
      <c r="AE58" s="624">
        <v>45122</v>
      </c>
      <c r="AF58" s="583">
        <v>45122</v>
      </c>
      <c r="AG58" s="584" t="s">
        <v>991</v>
      </c>
      <c r="AH58" s="693" t="s">
        <v>980</v>
      </c>
      <c r="AI58" s="708"/>
      <c r="AJ58" s="709"/>
      <c r="AK58" s="709"/>
      <c r="AL58" s="709"/>
      <c r="AM58" s="709"/>
      <c r="AN58" s="709"/>
      <c r="AO58" s="710"/>
      <c r="AP58" s="711"/>
      <c r="AR58" s="684" t="s">
        <v>980</v>
      </c>
      <c r="AS58" s="681" t="s">
        <v>980</v>
      </c>
      <c r="AT58" s="682" t="s">
        <v>980</v>
      </c>
      <c r="AU58" s="683" t="s">
        <v>980</v>
      </c>
      <c r="AV58" s="618" t="s">
        <v>980</v>
      </c>
      <c r="AW58" s="619" t="s">
        <v>980</v>
      </c>
      <c r="AX58" s="519"/>
      <c r="AY58" s="598" t="s">
        <v>980</v>
      </c>
      <c r="AZ58" s="608" t="s">
        <v>980</v>
      </c>
      <c r="BA58" s="609" t="s">
        <v>980</v>
      </c>
      <c r="BC58" t="s">
        <v>948</v>
      </c>
      <c r="BD58" s="107"/>
      <c r="BE58"/>
      <c r="BG58" s="596"/>
    </row>
    <row r="59" spans="2:59" s="559" customFormat="1" ht="21.75" customHeight="1" thickBot="1">
      <c r="B59" s="559" t="s">
        <v>987</v>
      </c>
      <c r="C59" s="583">
        <v>45062</v>
      </c>
      <c r="D59" s="584" t="s">
        <v>994</v>
      </c>
      <c r="E59" s="690" t="s">
        <v>980</v>
      </c>
      <c r="F59" s="708" t="s">
        <v>955</v>
      </c>
      <c r="G59" s="709" t="s">
        <v>955</v>
      </c>
      <c r="H59" s="709" t="s">
        <v>967</v>
      </c>
      <c r="I59" s="709" t="s">
        <v>970</v>
      </c>
      <c r="J59" s="709" t="s">
        <v>960</v>
      </c>
      <c r="K59" s="709" t="s">
        <v>960</v>
      </c>
      <c r="L59" s="725"/>
      <c r="M59" s="711"/>
      <c r="N59" s="585"/>
      <c r="O59" s="559" t="s">
        <v>987</v>
      </c>
      <c r="P59" s="583">
        <v>45092</v>
      </c>
      <c r="Q59" s="584" t="s">
        <v>993</v>
      </c>
      <c r="R59" s="693" t="s">
        <v>980</v>
      </c>
      <c r="S59" s="708" t="s">
        <v>971</v>
      </c>
      <c r="T59" s="709" t="s">
        <v>970</v>
      </c>
      <c r="U59" s="709" t="s">
        <v>960</v>
      </c>
      <c r="V59" s="709" t="s">
        <v>974</v>
      </c>
      <c r="W59" s="709" t="s">
        <v>963</v>
      </c>
      <c r="X59" s="709" t="s">
        <v>963</v>
      </c>
      <c r="Y59" s="725"/>
      <c r="Z59" s="711"/>
      <c r="AB59" s="559" t="s">
        <v>980</v>
      </c>
      <c r="AC59" s="616">
        <v>45123</v>
      </c>
      <c r="AD59" s="616" t="s">
        <v>989</v>
      </c>
      <c r="AE59" s="624">
        <v>45123</v>
      </c>
      <c r="AF59" s="583">
        <v>45123</v>
      </c>
      <c r="AG59" s="584" t="s">
        <v>989</v>
      </c>
      <c r="AH59" s="693" t="s">
        <v>980</v>
      </c>
      <c r="AI59" s="708"/>
      <c r="AJ59" s="709"/>
      <c r="AK59" s="709"/>
      <c r="AL59" s="709"/>
      <c r="AM59" s="709"/>
      <c r="AN59" s="709"/>
      <c r="AO59" s="710"/>
      <c r="AP59" s="711"/>
      <c r="AR59" s="684" t="s">
        <v>980</v>
      </c>
      <c r="AS59" s="681" t="s">
        <v>980</v>
      </c>
      <c r="AT59" s="682" t="s">
        <v>980</v>
      </c>
      <c r="AU59" s="683" t="s">
        <v>980</v>
      </c>
      <c r="AV59" s="618" t="s">
        <v>980</v>
      </c>
      <c r="AW59" s="619" t="s">
        <v>980</v>
      </c>
      <c r="AX59" s="519"/>
      <c r="AY59" s="598" t="s">
        <v>980</v>
      </c>
      <c r="AZ59" s="608" t="s">
        <v>980</v>
      </c>
      <c r="BA59" s="609" t="s">
        <v>980</v>
      </c>
      <c r="BC59" s="550" t="s">
        <v>901</v>
      </c>
      <c r="BD59" s="551" t="s">
        <v>916</v>
      </c>
      <c r="BE59" s="552" t="s">
        <v>917</v>
      </c>
      <c r="BG59" s="596"/>
    </row>
    <row r="60" spans="2:59" s="559" customFormat="1" ht="21.75" customHeight="1">
      <c r="B60" s="559" t="s">
        <v>987</v>
      </c>
      <c r="C60" s="583">
        <v>45063</v>
      </c>
      <c r="D60" s="584" t="s">
        <v>990</v>
      </c>
      <c r="E60" s="690" t="s">
        <v>980</v>
      </c>
      <c r="F60" s="708" t="s">
        <v>955</v>
      </c>
      <c r="G60" s="709" t="s">
        <v>955</v>
      </c>
      <c r="H60" s="709" t="s">
        <v>967</v>
      </c>
      <c r="I60" s="709" t="s">
        <v>970</v>
      </c>
      <c r="J60" s="709" t="s">
        <v>960</v>
      </c>
      <c r="K60" s="709" t="s">
        <v>960</v>
      </c>
      <c r="L60" s="725"/>
      <c r="M60" s="711"/>
      <c r="N60" s="585"/>
      <c r="O60" s="559" t="s">
        <v>987</v>
      </c>
      <c r="P60" s="583">
        <v>45093</v>
      </c>
      <c r="Q60" s="584" t="s">
        <v>988</v>
      </c>
      <c r="R60" s="693" t="s">
        <v>980</v>
      </c>
      <c r="S60" s="708" t="s">
        <v>971</v>
      </c>
      <c r="T60" s="709" t="s">
        <v>970</v>
      </c>
      <c r="U60" s="709" t="s">
        <v>960</v>
      </c>
      <c r="V60" s="709" t="s">
        <v>974</v>
      </c>
      <c r="W60" s="709" t="s">
        <v>953</v>
      </c>
      <c r="X60" s="709" t="s">
        <v>953</v>
      </c>
      <c r="Y60" s="725"/>
      <c r="Z60" s="711"/>
      <c r="AB60" s="559" t="s">
        <v>980</v>
      </c>
      <c r="AC60" s="616">
        <v>45124</v>
      </c>
      <c r="AD60" s="616" t="s">
        <v>1012</v>
      </c>
      <c r="AE60" s="624" t="s">
        <v>1012</v>
      </c>
      <c r="AF60" s="583">
        <v>45124</v>
      </c>
      <c r="AG60" s="584" t="s">
        <v>992</v>
      </c>
      <c r="AH60" s="693" t="s">
        <v>940</v>
      </c>
      <c r="AI60" s="708"/>
      <c r="AJ60" s="709"/>
      <c r="AK60" s="709"/>
      <c r="AL60" s="709"/>
      <c r="AM60" s="709"/>
      <c r="AN60" s="709"/>
      <c r="AO60" s="710"/>
      <c r="AP60" s="711"/>
      <c r="AR60" s="684" t="s">
        <v>980</v>
      </c>
      <c r="AS60" s="681" t="s">
        <v>980</v>
      </c>
      <c r="AT60" s="682" t="s">
        <v>980</v>
      </c>
      <c r="AU60" s="683" t="s">
        <v>980</v>
      </c>
      <c r="AV60" s="618" t="s">
        <v>980</v>
      </c>
      <c r="AW60" s="619" t="s">
        <v>980</v>
      </c>
      <c r="AX60" s="519"/>
      <c r="AY60" s="598" t="s">
        <v>980</v>
      </c>
      <c r="AZ60" s="608" t="s">
        <v>980</v>
      </c>
      <c r="BA60" s="609" t="s">
        <v>980</v>
      </c>
      <c r="BC60" s="561">
        <v>45292</v>
      </c>
      <c r="BD60" s="562">
        <v>45292</v>
      </c>
      <c r="BE60" s="563" t="s">
        <v>920</v>
      </c>
      <c r="BG60" s="596"/>
    </row>
    <row r="61" spans="2:59" s="559" customFormat="1" ht="21.75" customHeight="1">
      <c r="B61" s="559" t="s">
        <v>987</v>
      </c>
      <c r="C61" s="583">
        <v>45064</v>
      </c>
      <c r="D61" s="584" t="s">
        <v>993</v>
      </c>
      <c r="E61" s="690" t="s">
        <v>980</v>
      </c>
      <c r="F61" s="708" t="s">
        <v>955</v>
      </c>
      <c r="G61" s="709" t="s">
        <v>955</v>
      </c>
      <c r="H61" s="709" t="s">
        <v>967</v>
      </c>
      <c r="I61" s="709" t="s">
        <v>970</v>
      </c>
      <c r="J61" s="709" t="s">
        <v>960</v>
      </c>
      <c r="K61" s="709" t="s">
        <v>960</v>
      </c>
      <c r="L61" s="725"/>
      <c r="M61" s="711"/>
      <c r="N61" s="585"/>
      <c r="O61" s="559" t="s">
        <v>980</v>
      </c>
      <c r="P61" s="583">
        <v>45094</v>
      </c>
      <c r="Q61" s="584" t="s">
        <v>991</v>
      </c>
      <c r="R61" s="693" t="s">
        <v>980</v>
      </c>
      <c r="S61" s="708"/>
      <c r="T61" s="709"/>
      <c r="U61" s="709"/>
      <c r="V61" s="709"/>
      <c r="W61" s="709"/>
      <c r="X61" s="709"/>
      <c r="Y61" s="710"/>
      <c r="Z61" s="711"/>
      <c r="AB61" s="559" t="s">
        <v>987</v>
      </c>
      <c r="AC61" s="616" t="s">
        <v>980</v>
      </c>
      <c r="AD61" s="616">
        <v>45125</v>
      </c>
      <c r="AE61" s="624">
        <v>45125</v>
      </c>
      <c r="AF61" s="583">
        <v>45125</v>
      </c>
      <c r="AG61" s="584" t="s">
        <v>994</v>
      </c>
      <c r="AH61" s="693" t="s">
        <v>980</v>
      </c>
      <c r="AI61" s="708" t="s">
        <v>970</v>
      </c>
      <c r="AJ61" s="709" t="s">
        <v>970</v>
      </c>
      <c r="AK61" s="709" t="s">
        <v>970</v>
      </c>
      <c r="AL61" s="709" t="s">
        <v>960</v>
      </c>
      <c r="AM61" s="709" t="s">
        <v>964</v>
      </c>
      <c r="AN61" s="709" t="s">
        <v>964</v>
      </c>
      <c r="AO61" s="725"/>
      <c r="AP61" s="711"/>
      <c r="AR61" s="684" t="s">
        <v>980</v>
      </c>
      <c r="AS61" s="681" t="s">
        <v>980</v>
      </c>
      <c r="AT61" s="682" t="s">
        <v>980</v>
      </c>
      <c r="AU61" s="683" t="s">
        <v>980</v>
      </c>
      <c r="AV61" s="618" t="s">
        <v>980</v>
      </c>
      <c r="AW61" s="619" t="s">
        <v>980</v>
      </c>
      <c r="AX61" s="519"/>
      <c r="AY61" s="598" t="s">
        <v>980</v>
      </c>
      <c r="AZ61" s="608" t="s">
        <v>980</v>
      </c>
      <c r="BA61" s="609" t="s">
        <v>980</v>
      </c>
      <c r="BC61" s="579">
        <v>45299</v>
      </c>
      <c r="BD61" s="580">
        <v>45299</v>
      </c>
      <c r="BE61" s="581" t="s">
        <v>931</v>
      </c>
      <c r="BG61" s="596"/>
    </row>
    <row r="62" spans="2:59" s="559" customFormat="1" ht="21.75" customHeight="1">
      <c r="B62" s="559" t="s">
        <v>987</v>
      </c>
      <c r="C62" s="583">
        <v>45065</v>
      </c>
      <c r="D62" s="584" t="s">
        <v>988</v>
      </c>
      <c r="E62" s="690" t="s">
        <v>980</v>
      </c>
      <c r="F62" s="708" t="s">
        <v>967</v>
      </c>
      <c r="G62" s="709" t="s">
        <v>967</v>
      </c>
      <c r="H62" s="709" t="s">
        <v>967</v>
      </c>
      <c r="I62" s="709" t="s">
        <v>970</v>
      </c>
      <c r="J62" s="709" t="s">
        <v>953</v>
      </c>
      <c r="K62" s="709" t="s">
        <v>953</v>
      </c>
      <c r="L62" s="725"/>
      <c r="M62" s="711"/>
      <c r="N62" s="585"/>
      <c r="O62" s="559" t="s">
        <v>980</v>
      </c>
      <c r="P62" s="583">
        <v>45095</v>
      </c>
      <c r="Q62" s="584" t="s">
        <v>989</v>
      </c>
      <c r="R62" s="693" t="s">
        <v>980</v>
      </c>
      <c r="S62" s="708"/>
      <c r="T62" s="709"/>
      <c r="U62" s="709"/>
      <c r="V62" s="709"/>
      <c r="W62" s="709"/>
      <c r="X62" s="709"/>
      <c r="Y62" s="710"/>
      <c r="Z62" s="711"/>
      <c r="AB62" s="559" t="s">
        <v>987</v>
      </c>
      <c r="AC62" s="616" t="s">
        <v>980</v>
      </c>
      <c r="AD62" s="616">
        <v>45126</v>
      </c>
      <c r="AE62" s="624">
        <v>45126</v>
      </c>
      <c r="AF62" s="583">
        <v>45126</v>
      </c>
      <c r="AG62" s="584" t="s">
        <v>990</v>
      </c>
      <c r="AH62" s="693" t="s">
        <v>980</v>
      </c>
      <c r="AI62" s="708" t="s">
        <v>970</v>
      </c>
      <c r="AJ62" s="709" t="s">
        <v>970</v>
      </c>
      <c r="AK62" s="709" t="s">
        <v>960</v>
      </c>
      <c r="AL62" s="709" t="s">
        <v>953</v>
      </c>
      <c r="AM62" s="709" t="s">
        <v>953</v>
      </c>
      <c r="AN62" s="709" t="s">
        <v>953</v>
      </c>
      <c r="AO62" s="725"/>
      <c r="AP62" s="711"/>
      <c r="AR62" s="684" t="s">
        <v>980</v>
      </c>
      <c r="AS62" s="681" t="s">
        <v>980</v>
      </c>
      <c r="AT62" s="682" t="s">
        <v>980</v>
      </c>
      <c r="AU62" s="683" t="s">
        <v>980</v>
      </c>
      <c r="AV62" s="618" t="s">
        <v>980</v>
      </c>
      <c r="AW62" s="619" t="s">
        <v>980</v>
      </c>
      <c r="AX62" s="519"/>
      <c r="AY62" s="598" t="s">
        <v>980</v>
      </c>
      <c r="AZ62" s="608" t="s">
        <v>980</v>
      </c>
      <c r="BA62" s="609" t="s">
        <v>980</v>
      </c>
      <c r="BC62" s="579">
        <v>45333</v>
      </c>
      <c r="BD62" s="580">
        <v>45333</v>
      </c>
      <c r="BE62" s="581" t="s">
        <v>933</v>
      </c>
      <c r="BG62" s="596"/>
    </row>
    <row r="63" spans="2:59" s="559" customFormat="1" ht="21.75" customHeight="1">
      <c r="B63" s="559" t="s">
        <v>980</v>
      </c>
      <c r="C63" s="583">
        <v>45066</v>
      </c>
      <c r="D63" s="584" t="s">
        <v>991</v>
      </c>
      <c r="E63" s="690" t="s">
        <v>980</v>
      </c>
      <c r="F63" s="708"/>
      <c r="G63" s="709"/>
      <c r="H63" s="709"/>
      <c r="I63" s="709"/>
      <c r="J63" s="709"/>
      <c r="K63" s="709"/>
      <c r="L63" s="710"/>
      <c r="M63" s="711"/>
      <c r="N63" s="585"/>
      <c r="O63" s="559" t="s">
        <v>987</v>
      </c>
      <c r="P63" s="583">
        <v>45096</v>
      </c>
      <c r="Q63" s="584" t="s">
        <v>992</v>
      </c>
      <c r="R63" s="693" t="s">
        <v>980</v>
      </c>
      <c r="S63" s="708" t="s">
        <v>971</v>
      </c>
      <c r="T63" s="709" t="s">
        <v>970</v>
      </c>
      <c r="U63" s="709" t="s">
        <v>960</v>
      </c>
      <c r="V63" s="709" t="s">
        <v>974</v>
      </c>
      <c r="W63" s="709" t="s">
        <v>963</v>
      </c>
      <c r="X63" s="709" t="s">
        <v>963</v>
      </c>
      <c r="Y63" s="725"/>
      <c r="Z63" s="711"/>
      <c r="AB63" s="559" t="s">
        <v>987</v>
      </c>
      <c r="AC63" s="616" t="s">
        <v>980</v>
      </c>
      <c r="AD63" s="616">
        <v>45127</v>
      </c>
      <c r="AE63" s="624">
        <v>45127</v>
      </c>
      <c r="AF63" s="583">
        <v>45127</v>
      </c>
      <c r="AG63" s="584" t="s">
        <v>993</v>
      </c>
      <c r="AH63" s="693" t="s">
        <v>980</v>
      </c>
      <c r="AI63" s="708" t="s">
        <v>953</v>
      </c>
      <c r="AJ63" s="709" t="s">
        <v>583</v>
      </c>
      <c r="AK63" s="709" t="s">
        <v>954</v>
      </c>
      <c r="AL63" s="709" t="s">
        <v>932</v>
      </c>
      <c r="AM63" s="723"/>
      <c r="AN63" s="723"/>
      <c r="AO63" s="725"/>
      <c r="AP63" s="711"/>
      <c r="AR63" s="684" t="s">
        <v>980</v>
      </c>
      <c r="AS63" s="681" t="s">
        <v>980</v>
      </c>
      <c r="AT63" s="682" t="s">
        <v>980</v>
      </c>
      <c r="AU63" s="683" t="s">
        <v>980</v>
      </c>
      <c r="AV63" s="618" t="s">
        <v>980</v>
      </c>
      <c r="AW63" s="619" t="s">
        <v>980</v>
      </c>
      <c r="AX63" s="519"/>
      <c r="AY63" s="598" t="s">
        <v>980</v>
      </c>
      <c r="AZ63" s="608" t="s">
        <v>980</v>
      </c>
      <c r="BA63" s="609" t="s">
        <v>980</v>
      </c>
      <c r="BC63" s="579">
        <v>45334</v>
      </c>
      <c r="BD63" s="580">
        <v>45334</v>
      </c>
      <c r="BE63" s="581" t="s">
        <v>927</v>
      </c>
      <c r="BG63" s="596"/>
    </row>
    <row r="64" spans="2:59" s="559" customFormat="1" ht="21.75" customHeight="1" thickBot="1">
      <c r="B64" s="559" t="s">
        <v>980</v>
      </c>
      <c r="C64" s="583" t="s">
        <v>980</v>
      </c>
      <c r="D64" s="625" t="s">
        <v>980</v>
      </c>
      <c r="E64" s="694" t="s">
        <v>980</v>
      </c>
      <c r="F64" s="713"/>
      <c r="G64" s="714"/>
      <c r="H64" s="714"/>
      <c r="I64" s="714"/>
      <c r="J64" s="714"/>
      <c r="K64" s="714"/>
      <c r="L64" s="715"/>
      <c r="M64" s="716"/>
      <c r="N64" s="585"/>
      <c r="O64" s="559" t="s">
        <v>987</v>
      </c>
      <c r="P64" s="583">
        <v>45097</v>
      </c>
      <c r="Q64" s="625" t="s">
        <v>994</v>
      </c>
      <c r="R64" s="695" t="s">
        <v>980</v>
      </c>
      <c r="S64" s="713" t="s">
        <v>971</v>
      </c>
      <c r="T64" s="714" t="s">
        <v>970</v>
      </c>
      <c r="U64" s="714" t="s">
        <v>960</v>
      </c>
      <c r="V64" s="714" t="s">
        <v>974</v>
      </c>
      <c r="W64" s="714" t="s">
        <v>963</v>
      </c>
      <c r="X64" s="714" t="s">
        <v>963</v>
      </c>
      <c r="Y64" s="726"/>
      <c r="Z64" s="716"/>
      <c r="AB64" s="559" t="s">
        <v>980</v>
      </c>
      <c r="AC64" s="616" t="s">
        <v>980</v>
      </c>
      <c r="AD64" s="616" t="s">
        <v>1013</v>
      </c>
      <c r="AE64" s="616" t="s">
        <v>1014</v>
      </c>
      <c r="AF64" s="583" t="s">
        <v>980</v>
      </c>
      <c r="AG64" s="625" t="s">
        <v>980</v>
      </c>
      <c r="AH64" s="696" t="s">
        <v>980</v>
      </c>
      <c r="AI64" s="713"/>
      <c r="AJ64" s="714"/>
      <c r="AK64" s="714"/>
      <c r="AL64" s="714"/>
      <c r="AM64" s="714"/>
      <c r="AN64" s="714"/>
      <c r="AO64" s="715"/>
      <c r="AP64" s="716"/>
      <c r="AR64" s="684" t="s">
        <v>980</v>
      </c>
      <c r="AS64" s="681" t="s">
        <v>980</v>
      </c>
      <c r="AT64" s="682" t="s">
        <v>980</v>
      </c>
      <c r="AU64" s="683" t="s">
        <v>980</v>
      </c>
      <c r="AV64" s="618" t="s">
        <v>980</v>
      </c>
      <c r="AW64" s="619" t="s">
        <v>980</v>
      </c>
      <c r="AX64" s="519"/>
      <c r="AY64" s="598" t="s">
        <v>980</v>
      </c>
      <c r="AZ64" s="608" t="s">
        <v>980</v>
      </c>
      <c r="BA64" s="609" t="s">
        <v>980</v>
      </c>
      <c r="BC64" s="579">
        <v>45345</v>
      </c>
      <c r="BD64" s="580">
        <v>45345</v>
      </c>
      <c r="BE64" s="581" t="s">
        <v>934</v>
      </c>
      <c r="BG64" s="585"/>
    </row>
    <row r="65" spans="3:59" ht="14.4">
      <c r="C65" s="1314" t="s">
        <v>646</v>
      </c>
      <c r="D65" s="1315"/>
      <c r="E65" s="1316">
        <v>58</v>
      </c>
      <c r="F65" s="1317"/>
      <c r="G65" s="1318"/>
      <c r="H65" s="1339" t="s">
        <v>838</v>
      </c>
      <c r="I65" s="1340"/>
      <c r="J65" s="1341">
        <v>42</v>
      </c>
      <c r="K65" s="1341"/>
      <c r="L65" s="1342"/>
      <c r="M65" s="626"/>
      <c r="N65" s="626"/>
      <c r="O65" s="626"/>
      <c r="P65" s="1314" t="s">
        <v>646</v>
      </c>
      <c r="Q65" s="1315"/>
      <c r="R65" s="1316">
        <v>28</v>
      </c>
      <c r="S65" s="1317"/>
      <c r="T65" s="1318"/>
      <c r="U65" s="1339" t="s">
        <v>838</v>
      </c>
      <c r="V65" s="1340"/>
      <c r="W65" s="1341">
        <v>95</v>
      </c>
      <c r="X65" s="1341"/>
      <c r="Y65" s="1342"/>
      <c r="Z65" s="626"/>
      <c r="AA65" s="626"/>
      <c r="AB65" s="626"/>
      <c r="AC65" s="626"/>
      <c r="AD65" s="626"/>
      <c r="AE65" s="626"/>
      <c r="AF65" s="1314" t="s">
        <v>646</v>
      </c>
      <c r="AG65" s="1315"/>
      <c r="AH65" s="1316">
        <v>34</v>
      </c>
      <c r="AI65" s="1317"/>
      <c r="AJ65" s="1318"/>
      <c r="AK65" s="1339" t="s">
        <v>838</v>
      </c>
      <c r="AL65" s="1340"/>
      <c r="AM65" s="1341">
        <v>77</v>
      </c>
      <c r="AN65" s="1341"/>
      <c r="AO65" s="1342"/>
      <c r="AP65" s="626"/>
      <c r="AR65" s="684" t="s">
        <v>980</v>
      </c>
      <c r="AS65" s="681" t="s">
        <v>980</v>
      </c>
      <c r="AT65" s="682" t="s">
        <v>980</v>
      </c>
      <c r="AU65" s="683" t="s">
        <v>980</v>
      </c>
      <c r="AV65" s="618" t="s">
        <v>980</v>
      </c>
      <c r="AW65" s="619" t="s">
        <v>980</v>
      </c>
      <c r="AY65" s="598" t="s">
        <v>980</v>
      </c>
      <c r="AZ65" s="608" t="s">
        <v>980</v>
      </c>
      <c r="BA65" s="609" t="s">
        <v>980</v>
      </c>
      <c r="BB65" s="626"/>
      <c r="BC65" s="579">
        <v>45371</v>
      </c>
      <c r="BD65" s="580">
        <v>45371</v>
      </c>
      <c r="BE65" s="581" t="s">
        <v>935</v>
      </c>
      <c r="BF65" s="626"/>
      <c r="BG65" s="626"/>
    </row>
    <row r="66" spans="3:59" ht="15" thickBot="1">
      <c r="C66" s="1334" t="s">
        <v>174</v>
      </c>
      <c r="D66" s="1335"/>
      <c r="E66" s="1336">
        <v>17</v>
      </c>
      <c r="F66" s="1337"/>
      <c r="G66" s="1338"/>
      <c r="H66" s="1332" t="s">
        <v>173</v>
      </c>
      <c r="I66" s="1333"/>
      <c r="J66" s="1330">
        <v>100</v>
      </c>
      <c r="K66" s="1330"/>
      <c r="L66" s="1331"/>
      <c r="M66" s="626"/>
      <c r="N66" s="626"/>
      <c r="O66" s="626"/>
      <c r="P66" s="1334" t="s">
        <v>174</v>
      </c>
      <c r="Q66" s="1335"/>
      <c r="R66" s="1336">
        <v>21</v>
      </c>
      <c r="S66" s="1337"/>
      <c r="T66" s="1338"/>
      <c r="U66" s="1332" t="s">
        <v>173</v>
      </c>
      <c r="V66" s="1333"/>
      <c r="W66" s="1330">
        <v>123</v>
      </c>
      <c r="X66" s="1330"/>
      <c r="Y66" s="1331"/>
      <c r="Z66" s="626"/>
      <c r="AA66" s="626"/>
      <c r="AB66" s="626"/>
      <c r="AC66" s="626"/>
      <c r="AD66" s="626"/>
      <c r="AE66" s="626"/>
      <c r="AF66" s="1334" t="s">
        <v>174</v>
      </c>
      <c r="AG66" s="1335"/>
      <c r="AH66" s="1336">
        <v>19</v>
      </c>
      <c r="AI66" s="1337"/>
      <c r="AJ66" s="1338"/>
      <c r="AK66" s="1332" t="s">
        <v>173</v>
      </c>
      <c r="AL66" s="1333"/>
      <c r="AM66" s="1330">
        <v>111</v>
      </c>
      <c r="AN66" s="1330"/>
      <c r="AO66" s="1331"/>
      <c r="AP66" s="626"/>
      <c r="AR66" s="684" t="s">
        <v>980</v>
      </c>
      <c r="AS66" s="681" t="s">
        <v>980</v>
      </c>
      <c r="AT66" s="682" t="s">
        <v>980</v>
      </c>
      <c r="AU66" s="683" t="s">
        <v>980</v>
      </c>
      <c r="AV66" s="618" t="s">
        <v>980</v>
      </c>
      <c r="AW66" s="619" t="s">
        <v>980</v>
      </c>
      <c r="AY66" s="598" t="s">
        <v>980</v>
      </c>
      <c r="AZ66" s="608" t="s">
        <v>980</v>
      </c>
      <c r="BA66" s="609" t="s">
        <v>980</v>
      </c>
      <c r="BB66" s="626"/>
      <c r="BC66" s="579">
        <v>45411</v>
      </c>
      <c r="BD66" s="580">
        <v>45411</v>
      </c>
      <c r="BE66" s="581" t="s">
        <v>936</v>
      </c>
      <c r="BF66" s="626"/>
      <c r="BG66" s="626"/>
    </row>
    <row r="67" spans="3:59" ht="15" thickBot="1">
      <c r="C67"/>
      <c r="D67"/>
      <c r="E67"/>
      <c r="F67"/>
      <c r="G67"/>
      <c r="H67"/>
      <c r="I67"/>
      <c r="J67"/>
      <c r="K67"/>
      <c r="L67"/>
      <c r="M67"/>
      <c r="N67"/>
      <c r="O67"/>
      <c r="P67"/>
      <c r="Q67"/>
      <c r="R67"/>
      <c r="S67"/>
      <c r="T67"/>
      <c r="U67"/>
      <c r="V67"/>
      <c r="W67"/>
      <c r="X67" s="627"/>
      <c r="Y67" s="626"/>
      <c r="Z67" s="626"/>
      <c r="AA67" s="626"/>
      <c r="AB67" s="626"/>
      <c r="AC67" s="626"/>
      <c r="AD67" s="626"/>
      <c r="AE67" s="626"/>
      <c r="AH67" s="628"/>
      <c r="AI67" s="629"/>
      <c r="AJ67" s="629"/>
      <c r="AP67" s="626"/>
      <c r="AQ67" s="685" t="s">
        <v>980</v>
      </c>
      <c r="AR67" s="684" t="s">
        <v>980</v>
      </c>
      <c r="AS67" s="681" t="s">
        <v>980</v>
      </c>
      <c r="AT67" s="682" t="s">
        <v>980</v>
      </c>
      <c r="AU67" s="683" t="s">
        <v>980</v>
      </c>
      <c r="AV67" s="618" t="s">
        <v>980</v>
      </c>
      <c r="AW67" s="619" t="s">
        <v>980</v>
      </c>
      <c r="AY67" s="598" t="s">
        <v>980</v>
      </c>
      <c r="AZ67" s="608" t="s">
        <v>980</v>
      </c>
      <c r="BA67" s="609" t="s">
        <v>980</v>
      </c>
      <c r="BB67" s="626"/>
      <c r="BC67" s="579">
        <v>45415</v>
      </c>
      <c r="BD67" s="580">
        <v>45415</v>
      </c>
      <c r="BE67" s="581" t="s">
        <v>937</v>
      </c>
      <c r="BF67" s="626"/>
      <c r="BG67" s="626"/>
    </row>
    <row r="68" spans="3:59" ht="15" thickBot="1">
      <c r="C68"/>
      <c r="D68"/>
      <c r="E68"/>
      <c r="F68"/>
      <c r="G68"/>
      <c r="H68"/>
      <c r="I68"/>
      <c r="J68"/>
      <c r="K68"/>
      <c r="L68"/>
      <c r="M68"/>
      <c r="N68"/>
      <c r="O68"/>
      <c r="P68"/>
      <c r="Q68"/>
      <c r="R68"/>
      <c r="S68"/>
      <c r="T68"/>
      <c r="U68"/>
      <c r="V68"/>
      <c r="W68"/>
      <c r="X68" s="629"/>
      <c r="Y68" s="626"/>
      <c r="Z68" s="626"/>
      <c r="AA68" s="626"/>
      <c r="AB68" s="626"/>
      <c r="AC68" s="626"/>
      <c r="AD68" s="626"/>
      <c r="AE68" s="626"/>
      <c r="AF68" s="1314" t="s">
        <v>648</v>
      </c>
      <c r="AG68" s="1315"/>
      <c r="AH68" s="1316">
        <v>120</v>
      </c>
      <c r="AI68" s="1317"/>
      <c r="AJ68" s="1318"/>
      <c r="AK68" s="1319" t="s">
        <v>647</v>
      </c>
      <c r="AL68" s="1320"/>
      <c r="AM68" s="1321">
        <v>214</v>
      </c>
      <c r="AN68" s="1322"/>
      <c r="AO68" s="1323"/>
      <c r="AP68" s="626"/>
      <c r="AQ68" s="685" t="s">
        <v>980</v>
      </c>
      <c r="AR68" s="684" t="s">
        <v>980</v>
      </c>
      <c r="AS68" s="681" t="s">
        <v>980</v>
      </c>
      <c r="AT68" s="682" t="s">
        <v>980</v>
      </c>
      <c r="AU68" s="683" t="s">
        <v>980</v>
      </c>
      <c r="AV68" s="618" t="s">
        <v>980</v>
      </c>
      <c r="AW68" s="619" t="s">
        <v>980</v>
      </c>
      <c r="AY68" s="598" t="s">
        <v>980</v>
      </c>
      <c r="AZ68" s="608" t="s">
        <v>980</v>
      </c>
      <c r="BA68" s="609" t="s">
        <v>980</v>
      </c>
      <c r="BB68" s="626"/>
      <c r="BC68" s="579">
        <v>45416</v>
      </c>
      <c r="BD68" s="580">
        <v>45416</v>
      </c>
      <c r="BE68" s="581" t="s">
        <v>938</v>
      </c>
      <c r="BF68" s="626"/>
      <c r="BG68" s="626"/>
    </row>
    <row r="69" spans="3:59" ht="15" thickBot="1">
      <c r="C69"/>
      <c r="D69"/>
      <c r="E69"/>
      <c r="F69"/>
      <c r="G69"/>
      <c r="H69"/>
      <c r="I69"/>
      <c r="J69"/>
      <c r="K69"/>
      <c r="L69"/>
      <c r="M69"/>
      <c r="N69"/>
      <c r="O69"/>
      <c r="P69"/>
      <c r="Q69"/>
      <c r="R69"/>
      <c r="S69"/>
      <c r="T69"/>
      <c r="U69"/>
      <c r="V69"/>
      <c r="W69"/>
      <c r="X69" s="630"/>
      <c r="Y69" s="631"/>
      <c r="Z69" s="632"/>
      <c r="AF69" s="1324" t="s">
        <v>172</v>
      </c>
      <c r="AG69" s="1325"/>
      <c r="AH69" s="1326">
        <v>57</v>
      </c>
      <c r="AI69" s="1326"/>
      <c r="AJ69" s="1327"/>
      <c r="AK69" s="1328" t="s">
        <v>170</v>
      </c>
      <c r="AL69" s="1329"/>
      <c r="AM69" s="1330">
        <v>334</v>
      </c>
      <c r="AN69" s="1330"/>
      <c r="AO69" s="1331"/>
      <c r="AP69" s="632"/>
      <c r="AQ69" s="685" t="s">
        <v>980</v>
      </c>
      <c r="AR69" s="684" t="s">
        <v>980</v>
      </c>
      <c r="AS69" s="681" t="s">
        <v>980</v>
      </c>
      <c r="AT69" s="682" t="s">
        <v>980</v>
      </c>
      <c r="AU69" s="683" t="s">
        <v>980</v>
      </c>
      <c r="AV69" s="618" t="s">
        <v>980</v>
      </c>
      <c r="AW69" s="619" t="s">
        <v>980</v>
      </c>
      <c r="AY69" s="598" t="s">
        <v>980</v>
      </c>
      <c r="AZ69" s="608" t="s">
        <v>980</v>
      </c>
      <c r="BA69" s="609" t="s">
        <v>980</v>
      </c>
      <c r="BC69" s="579">
        <v>45417</v>
      </c>
      <c r="BD69" s="580">
        <v>45417</v>
      </c>
      <c r="BE69" s="581" t="s">
        <v>939</v>
      </c>
      <c r="BG69" s="632"/>
    </row>
    <row r="70" spans="3:59" ht="14.4">
      <c r="C70" s="633"/>
      <c r="D70" s="632"/>
      <c r="E70" s="634"/>
      <c r="F70" s="1306"/>
      <c r="G70" s="1306"/>
      <c r="H70" s="626"/>
      <c r="I70" s="596"/>
      <c r="J70" s="1306"/>
      <c r="K70" s="1306"/>
      <c r="L70" s="632"/>
      <c r="M70" s="632"/>
      <c r="N70" s="626"/>
      <c r="O70" s="626"/>
      <c r="P70" s="1307"/>
      <c r="Q70" s="1307"/>
      <c r="R70" s="634"/>
      <c r="S70" s="1306"/>
      <c r="T70" s="1306"/>
      <c r="U70" s="626"/>
      <c r="V70" s="626"/>
      <c r="W70" s="626"/>
      <c r="X70" s="630"/>
      <c r="Y70" s="631"/>
      <c r="Z70" s="632"/>
      <c r="AB70" s="536"/>
      <c r="AF70"/>
      <c r="AG70"/>
      <c r="AH70"/>
      <c r="AI70"/>
      <c r="AJ70"/>
      <c r="AK70"/>
      <c r="AL70"/>
      <c r="AM70"/>
      <c r="AN70"/>
      <c r="AO70"/>
      <c r="AP70" s="632"/>
      <c r="AQ70" s="685" t="s">
        <v>980</v>
      </c>
      <c r="AR70" s="684" t="s">
        <v>980</v>
      </c>
      <c r="AS70" s="681" t="s">
        <v>980</v>
      </c>
      <c r="AT70" s="682" t="s">
        <v>980</v>
      </c>
      <c r="AU70" s="683" t="s">
        <v>980</v>
      </c>
      <c r="AV70" s="618" t="s">
        <v>980</v>
      </c>
      <c r="AW70" s="619" t="s">
        <v>980</v>
      </c>
      <c r="AY70" s="598" t="s">
        <v>980</v>
      </c>
      <c r="AZ70" s="608" t="s">
        <v>980</v>
      </c>
      <c r="BA70" s="609" t="s">
        <v>980</v>
      </c>
      <c r="BC70" s="579">
        <v>45418</v>
      </c>
      <c r="BD70" s="580">
        <v>45418</v>
      </c>
      <c r="BE70" s="581" t="s">
        <v>927</v>
      </c>
      <c r="BG70" s="632"/>
    </row>
    <row r="71" spans="3:59" ht="14.4">
      <c r="C71" s="635"/>
      <c r="D71" s="632"/>
      <c r="E71" s="632"/>
      <c r="F71" s="626"/>
      <c r="G71" s="626"/>
      <c r="H71" s="626"/>
      <c r="I71" s="626"/>
      <c r="J71" s="626"/>
      <c r="K71" s="626"/>
      <c r="L71" s="626"/>
      <c r="M71" s="626"/>
      <c r="N71" s="626"/>
      <c r="O71" s="626"/>
      <c r="P71" s="635"/>
      <c r="Q71" s="628"/>
      <c r="R71"/>
      <c r="S71"/>
      <c r="T71"/>
      <c r="U71"/>
      <c r="V71"/>
      <c r="W71"/>
      <c r="X71"/>
      <c r="Y71"/>
      <c r="Z71"/>
      <c r="AF71" s="635"/>
      <c r="AG71" s="628"/>
      <c r="AH71" s="628"/>
      <c r="AI71" s="629"/>
      <c r="AJ71" s="629"/>
      <c r="AK71" s="629"/>
      <c r="AL71" s="629"/>
      <c r="AM71" s="629"/>
      <c r="AN71" s="629"/>
      <c r="AO71" s="626"/>
      <c r="AP71" s="626"/>
      <c r="AQ71" s="636"/>
      <c r="AR71" s="684" t="s">
        <v>980</v>
      </c>
      <c r="AS71" s="681" t="s">
        <v>980</v>
      </c>
      <c r="AT71" s="682" t="s">
        <v>980</v>
      </c>
      <c r="AU71" s="683" t="s">
        <v>980</v>
      </c>
      <c r="AV71" s="618" t="s">
        <v>980</v>
      </c>
      <c r="AW71" s="619" t="s">
        <v>980</v>
      </c>
      <c r="AY71" s="598" t="s">
        <v>980</v>
      </c>
      <c r="AZ71" s="608" t="s">
        <v>980</v>
      </c>
      <c r="BA71" s="609" t="s">
        <v>980</v>
      </c>
      <c r="BC71" s="579">
        <v>45488</v>
      </c>
      <c r="BD71" s="580">
        <v>45488</v>
      </c>
      <c r="BE71" s="581" t="s">
        <v>940</v>
      </c>
      <c r="BG71" s="626"/>
    </row>
    <row r="72" spans="3:59" ht="15" thickBot="1">
      <c r="D72" s="632"/>
      <c r="E72" s="632"/>
      <c r="R72"/>
      <c r="S72"/>
      <c r="T72"/>
      <c r="U72"/>
      <c r="V72"/>
      <c r="W72"/>
      <c r="X72"/>
      <c r="Y72"/>
      <c r="Z72"/>
      <c r="AR72" s="686" t="s">
        <v>980</v>
      </c>
      <c r="AS72" s="687" t="s">
        <v>980</v>
      </c>
      <c r="AT72" s="688" t="s">
        <v>980</v>
      </c>
      <c r="AU72" s="689" t="s">
        <v>980</v>
      </c>
      <c r="AV72" s="638" t="s">
        <v>980</v>
      </c>
      <c r="AW72" s="639" t="s">
        <v>980</v>
      </c>
      <c r="AY72" s="637" t="s">
        <v>980</v>
      </c>
      <c r="AZ72" s="640" t="s">
        <v>980</v>
      </c>
      <c r="BA72" s="641" t="s">
        <v>980</v>
      </c>
      <c r="BC72" s="579">
        <v>45515</v>
      </c>
      <c r="BD72" s="580">
        <v>45515</v>
      </c>
      <c r="BE72" s="581" t="s">
        <v>941</v>
      </c>
    </row>
    <row r="73" spans="3:59" ht="15.6">
      <c r="F73" s="626"/>
      <c r="G73" s="626"/>
      <c r="H73" s="626"/>
      <c r="I73" s="626"/>
      <c r="J73" s="626"/>
      <c r="K73" s="626"/>
      <c r="L73" s="626"/>
      <c r="M73" s="626"/>
      <c r="R73"/>
      <c r="S73"/>
      <c r="T73"/>
      <c r="U73"/>
      <c r="V73"/>
      <c r="W73"/>
      <c r="X73"/>
      <c r="Y73"/>
      <c r="Z73"/>
      <c r="AR73" s="1308" t="s">
        <v>949</v>
      </c>
      <c r="AS73" s="1309"/>
      <c r="AT73" s="1310"/>
      <c r="AU73" s="642">
        <v>120</v>
      </c>
      <c r="AV73" s="643">
        <v>120</v>
      </c>
      <c r="AW73" s="644" t="s">
        <v>996</v>
      </c>
      <c r="AY73" s="645">
        <v>58</v>
      </c>
      <c r="AZ73" s="646">
        <v>28</v>
      </c>
      <c r="BA73" s="647">
        <v>34</v>
      </c>
      <c r="BC73" s="579">
        <v>45516</v>
      </c>
      <c r="BD73" s="580">
        <v>45516</v>
      </c>
      <c r="BE73" s="581" t="s">
        <v>927</v>
      </c>
    </row>
    <row r="74" spans="3:59" ht="15.6">
      <c r="R74"/>
      <c r="S74"/>
      <c r="T74"/>
      <c r="U74"/>
      <c r="V74"/>
      <c r="W74"/>
      <c r="X74"/>
      <c r="Y74"/>
      <c r="Z74"/>
      <c r="AR74" s="1311" t="s">
        <v>950</v>
      </c>
      <c r="AS74" s="1312"/>
      <c r="AT74" s="1313"/>
      <c r="AU74" s="648">
        <v>214</v>
      </c>
      <c r="AV74" s="649">
        <v>214</v>
      </c>
      <c r="AW74" s="650" t="s">
        <v>996</v>
      </c>
      <c r="AY74" s="651">
        <v>42</v>
      </c>
      <c r="AZ74" s="652">
        <v>95</v>
      </c>
      <c r="BA74" s="653">
        <v>77</v>
      </c>
      <c r="BC74" s="579">
        <v>45551</v>
      </c>
      <c r="BD74" s="580">
        <v>45551</v>
      </c>
      <c r="BE74" s="581" t="s">
        <v>942</v>
      </c>
    </row>
    <row r="75" spans="3:59" ht="16.2" thickBot="1">
      <c r="R75"/>
      <c r="S75"/>
      <c r="T75"/>
      <c r="U75"/>
      <c r="V75"/>
      <c r="W75"/>
      <c r="X75"/>
      <c r="Y75"/>
      <c r="Z75"/>
      <c r="AR75" s="1303" t="s">
        <v>951</v>
      </c>
      <c r="AS75" s="1304"/>
      <c r="AT75" s="1305"/>
      <c r="AU75" s="654">
        <v>334</v>
      </c>
      <c r="AV75" s="655">
        <v>334</v>
      </c>
      <c r="AW75" s="656" t="s">
        <v>996</v>
      </c>
      <c r="AY75" s="657">
        <v>100</v>
      </c>
      <c r="AZ75" s="658">
        <v>123</v>
      </c>
      <c r="BA75" s="659">
        <v>111</v>
      </c>
      <c r="BC75" s="579">
        <v>45557</v>
      </c>
      <c r="BD75" s="580">
        <v>45557</v>
      </c>
      <c r="BE75" s="581" t="s">
        <v>943</v>
      </c>
    </row>
    <row r="76" spans="3:59" ht="14.4">
      <c r="R76"/>
      <c r="S76"/>
      <c r="T76"/>
      <c r="U76"/>
      <c r="V76"/>
      <c r="W76"/>
      <c r="X76"/>
      <c r="Y76"/>
      <c r="Z76"/>
      <c r="AR76" s="517"/>
      <c r="AS76" s="517"/>
      <c r="AT76" s="517"/>
      <c r="AU76" s="517"/>
      <c r="AV76" s="517"/>
      <c r="AW76" s="517"/>
      <c r="AX76" s="517"/>
      <c r="AY76" s="517"/>
      <c r="AZ76" s="517"/>
      <c r="BA76" s="517"/>
      <c r="BC76" s="579">
        <v>45558</v>
      </c>
      <c r="BD76" s="580">
        <v>45558</v>
      </c>
      <c r="BE76" s="581" t="s">
        <v>927</v>
      </c>
    </row>
    <row r="77" spans="3:59" ht="14.4">
      <c r="R77"/>
      <c r="S77"/>
      <c r="T77"/>
      <c r="U77"/>
      <c r="V77"/>
      <c r="W77"/>
      <c r="X77"/>
      <c r="Y77"/>
      <c r="Z77"/>
      <c r="BC77" s="579">
        <v>45579</v>
      </c>
      <c r="BD77" s="580">
        <v>45579</v>
      </c>
      <c r="BE77" s="581" t="s">
        <v>944</v>
      </c>
    </row>
    <row r="78" spans="3:59" ht="14.4">
      <c r="BC78" s="579">
        <v>45599</v>
      </c>
      <c r="BD78" s="580">
        <v>45599</v>
      </c>
      <c r="BE78" s="581" t="s">
        <v>945</v>
      </c>
    </row>
    <row r="79" spans="3:59" ht="14.4">
      <c r="BC79" s="579">
        <v>45600</v>
      </c>
      <c r="BD79" s="580">
        <v>45600</v>
      </c>
      <c r="BE79" s="581" t="s">
        <v>927</v>
      </c>
    </row>
    <row r="80" spans="3:59" ht="15" thickBot="1">
      <c r="BC80" s="611">
        <v>45619</v>
      </c>
      <c r="BD80" s="612">
        <v>45619</v>
      </c>
      <c r="BE80" s="613" t="s">
        <v>946</v>
      </c>
    </row>
    <row r="81" spans="39:57" ht="14.4">
      <c r="BC81" s="579">
        <v>45293</v>
      </c>
      <c r="BD81" s="580">
        <v>45293</v>
      </c>
      <c r="BE81" s="614" t="s">
        <v>947</v>
      </c>
    </row>
    <row r="82" spans="39:57" ht="14.4">
      <c r="BC82" s="579">
        <v>45294</v>
      </c>
      <c r="BD82" s="580">
        <v>45294</v>
      </c>
      <c r="BE82" s="614" t="s">
        <v>947</v>
      </c>
    </row>
    <row r="83" spans="39:57" ht="14.4">
      <c r="BC83" s="561">
        <v>45517</v>
      </c>
      <c r="BD83" s="562">
        <v>45517</v>
      </c>
      <c r="BE83" s="660" t="s">
        <v>947</v>
      </c>
    </row>
    <row r="84" spans="39:57" ht="14.4">
      <c r="BC84" s="579">
        <v>45518</v>
      </c>
      <c r="BD84" s="580">
        <v>45518</v>
      </c>
      <c r="BE84" s="614" t="s">
        <v>947</v>
      </c>
    </row>
    <row r="85" spans="39:57" ht="14.4">
      <c r="BC85" s="579">
        <v>45519</v>
      </c>
      <c r="BD85" s="580">
        <v>45519</v>
      </c>
      <c r="BE85" s="614" t="s">
        <v>947</v>
      </c>
    </row>
    <row r="86" spans="39:57" ht="14.4">
      <c r="BC86" s="579">
        <v>45655</v>
      </c>
      <c r="BD86" s="580">
        <v>45655</v>
      </c>
      <c r="BE86" s="614" t="s">
        <v>947</v>
      </c>
    </row>
    <row r="87" spans="39:57" ht="14.4">
      <c r="BC87" s="579">
        <v>45656</v>
      </c>
      <c r="BD87" s="580">
        <v>45656</v>
      </c>
      <c r="BE87" s="614" t="s">
        <v>947</v>
      </c>
    </row>
    <row r="88" spans="39:57" ht="15" thickBot="1">
      <c r="BC88" s="611">
        <v>45657</v>
      </c>
      <c r="BD88" s="612">
        <v>45657</v>
      </c>
      <c r="BE88" s="620" t="s">
        <v>947</v>
      </c>
    </row>
    <row r="90" spans="39:57" ht="13.8" thickBot="1">
      <c r="AM90" s="661"/>
      <c r="AN90" s="519"/>
      <c r="BC90" t="s">
        <v>952</v>
      </c>
    </row>
    <row r="91" spans="39:57" ht="14.4">
      <c r="BC91" s="662">
        <v>45058</v>
      </c>
      <c r="BD91" s="663">
        <v>45058</v>
      </c>
      <c r="BE91" s="664" t="s">
        <v>965</v>
      </c>
    </row>
    <row r="92" spans="39:57" ht="14.4">
      <c r="BC92" s="665">
        <v>45075</v>
      </c>
      <c r="BD92" s="666">
        <v>45075</v>
      </c>
      <c r="BE92" s="667" t="s">
        <v>965</v>
      </c>
    </row>
    <row r="93" spans="39:57" ht="14.4">
      <c r="AM93" s="668"/>
      <c r="BC93" s="669">
        <v>45117</v>
      </c>
      <c r="BD93" s="670">
        <v>45117</v>
      </c>
      <c r="BE93" s="671" t="s">
        <v>965</v>
      </c>
    </row>
    <row r="94" spans="39:57" ht="14.4">
      <c r="BC94" s="672">
        <v>45100</v>
      </c>
      <c r="BD94" s="673">
        <v>45100</v>
      </c>
      <c r="BE94" s="674" t="s">
        <v>966</v>
      </c>
    </row>
    <row r="95" spans="39:57" ht="14.4">
      <c r="BC95" s="675" t="s">
        <v>980</v>
      </c>
      <c r="BD95" s="676" t="s">
        <v>980</v>
      </c>
      <c r="BE95" s="677" t="e">
        <v>#N/A</v>
      </c>
    </row>
    <row r="96" spans="39:57" ht="14.4">
      <c r="BC96" s="675" t="s">
        <v>980</v>
      </c>
      <c r="BD96" s="676" t="s">
        <v>980</v>
      </c>
      <c r="BE96" s="677" t="e">
        <v>#N/A</v>
      </c>
    </row>
    <row r="97" spans="55:57" ht="14.4">
      <c r="BC97" s="665" t="s">
        <v>980</v>
      </c>
      <c r="BD97" s="666" t="s">
        <v>980</v>
      </c>
      <c r="BE97" s="667" t="e">
        <v>#N/A</v>
      </c>
    </row>
    <row r="98" spans="55:57" ht="14.4">
      <c r="BC98" s="665" t="s">
        <v>980</v>
      </c>
      <c r="BD98" s="666" t="s">
        <v>980</v>
      </c>
      <c r="BE98" s="667" t="e">
        <v>#N/A</v>
      </c>
    </row>
    <row r="99" spans="55:57" ht="15" thickBot="1">
      <c r="BC99" s="678" t="s">
        <v>980</v>
      </c>
      <c r="BD99" s="679" t="s">
        <v>980</v>
      </c>
      <c r="BE99" s="680" t="e">
        <v>#N/A</v>
      </c>
    </row>
  </sheetData>
  <mergeCells count="79">
    <mergeCell ref="AR75:AT75"/>
    <mergeCell ref="F70:G70"/>
    <mergeCell ref="J70:K70"/>
    <mergeCell ref="P70:Q70"/>
    <mergeCell ref="S70:T70"/>
    <mergeCell ref="AR73:AT73"/>
    <mergeCell ref="AR74:AT74"/>
    <mergeCell ref="AF68:AG68"/>
    <mergeCell ref="AH68:AJ68"/>
    <mergeCell ref="AK68:AL68"/>
    <mergeCell ref="AM68:AO68"/>
    <mergeCell ref="AF69:AG69"/>
    <mergeCell ref="AH69:AJ69"/>
    <mergeCell ref="AK69:AL69"/>
    <mergeCell ref="AM69:AO69"/>
    <mergeCell ref="U66:V66"/>
    <mergeCell ref="W66:Y66"/>
    <mergeCell ref="AF66:AG66"/>
    <mergeCell ref="AH66:AJ66"/>
    <mergeCell ref="AK66:AL66"/>
    <mergeCell ref="AM66:AO66"/>
    <mergeCell ref="C66:D66"/>
    <mergeCell ref="E66:G66"/>
    <mergeCell ref="H66:I66"/>
    <mergeCell ref="J66:L66"/>
    <mergeCell ref="P66:Q66"/>
    <mergeCell ref="R66:T66"/>
    <mergeCell ref="U65:V65"/>
    <mergeCell ref="W65:Y65"/>
    <mergeCell ref="AF65:AG65"/>
    <mergeCell ref="AH65:AJ65"/>
    <mergeCell ref="AK65:AL65"/>
    <mergeCell ref="AM65:AO65"/>
    <mergeCell ref="C65:D65"/>
    <mergeCell ref="E65:G65"/>
    <mergeCell ref="H65:I65"/>
    <mergeCell ref="J65:L65"/>
    <mergeCell ref="P65:Q65"/>
    <mergeCell ref="R65:T65"/>
    <mergeCell ref="AK31:AO31"/>
    <mergeCell ref="C32:C33"/>
    <mergeCell ref="D32:D33"/>
    <mergeCell ref="E32:E33"/>
    <mergeCell ref="P32:P33"/>
    <mergeCell ref="Q32:Q33"/>
    <mergeCell ref="R32:R33"/>
    <mergeCell ref="AF32:AF33"/>
    <mergeCell ref="AG32:AG33"/>
    <mergeCell ref="AH32:AH33"/>
    <mergeCell ref="X30:Z30"/>
    <mergeCell ref="E31:F31"/>
    <mergeCell ref="G31:L31"/>
    <mergeCell ref="S31:U31"/>
    <mergeCell ref="X31:Z31"/>
    <mergeCell ref="AI31:AJ31"/>
    <mergeCell ref="C12:D12"/>
    <mergeCell ref="F12:H12"/>
    <mergeCell ref="C17:F17"/>
    <mergeCell ref="T29:U29"/>
    <mergeCell ref="E30:F30"/>
    <mergeCell ref="S30:U30"/>
    <mergeCell ref="C9:D9"/>
    <mergeCell ref="F9:H9"/>
    <mergeCell ref="C10:D10"/>
    <mergeCell ref="F10:H10"/>
    <mergeCell ref="C11:D11"/>
    <mergeCell ref="F11:H11"/>
    <mergeCell ref="C6:D6"/>
    <mergeCell ref="F6:H6"/>
    <mergeCell ref="C7:D7"/>
    <mergeCell ref="F7:H7"/>
    <mergeCell ref="C8:D8"/>
    <mergeCell ref="F8:H8"/>
    <mergeCell ref="C3:D3"/>
    <mergeCell ref="F3:H3"/>
    <mergeCell ref="C4:D4"/>
    <mergeCell ref="F4:H4"/>
    <mergeCell ref="C5:D5"/>
    <mergeCell ref="F5:H5"/>
  </mergeCells>
  <phoneticPr fontId="53"/>
  <conditionalFormatting sqref="AY34:BA35 AR73:AR75 AU73:AW75 AS34:AW72">
    <cfRule type="expression" dxfId="21" priority="1">
      <formula>$AT34="その他"</formula>
    </cfRule>
  </conditionalFormatting>
  <conditionalFormatting sqref="AR34:AR35">
    <cfRule type="expression" dxfId="20" priority="2">
      <formula>$AT34="実技"</formula>
    </cfRule>
    <cfRule type="expression" dxfId="19" priority="3">
      <formula>$AT34="学科"</formula>
    </cfRule>
    <cfRule type="expression" dxfId="18" priority="4">
      <formula>$AT34="その他"</formula>
    </cfRule>
  </conditionalFormatting>
  <conditionalFormatting sqref="AY34:BA35 AR73:AR75 AU73:AW75 AR34:AW72">
    <cfRule type="expression" dxfId="17" priority="27" stopIfTrue="1">
      <formula>$AT34="実技"</formula>
    </cfRule>
  </conditionalFormatting>
  <conditionalFormatting sqref="AY34:BA35 AR73:AR75 AU73:AW75 AR34:AW72">
    <cfRule type="expression" dxfId="16" priority="6">
      <formula>$AT34="学科"</formula>
    </cfRule>
  </conditionalFormatting>
  <conditionalFormatting sqref="AF34:AP64">
    <cfRule type="expression" dxfId="15" priority="7">
      <formula>COUNTIF($E$4:$E$12,$AF34)=1</formula>
    </cfRule>
    <cfRule type="expression" dxfId="14" priority="8">
      <formula>OR(COUNTIF($BC:$BC,$AF34)=1,COUNTIF($BC:$BC,$AF34)=2)</formula>
    </cfRule>
    <cfRule type="expression" dxfId="13" priority="9">
      <formula>WEEKDAY($AF34)=1</formula>
    </cfRule>
    <cfRule type="expression" dxfId="6" priority="10">
      <formula>WEEKDAY($AF34)=7</formula>
    </cfRule>
    <cfRule type="expression" dxfId="5" priority="11" stopIfTrue="1">
      <formula>$AD34="祝日"</formula>
    </cfRule>
    <cfRule type="expression" dxfId="4" priority="12">
      <formula>OR($AF34="",$AF34="超過")</formula>
    </cfRule>
  </conditionalFormatting>
  <conditionalFormatting sqref="C34:M64">
    <cfRule type="expression" dxfId="12" priority="13">
      <formula>COUNTIF($E$4:$E$12,$C34)=1</formula>
    </cfRule>
    <cfRule type="expression" dxfId="11" priority="14">
      <formula>OR(COUNTIF($BC:$BC,$C34)=1,COUNTIF($BC:$BC,$C34)=2)</formula>
    </cfRule>
    <cfRule type="expression" dxfId="10" priority="15">
      <formula>$C34=""</formula>
    </cfRule>
    <cfRule type="expression" dxfId="3" priority="16">
      <formula>WEEKDAY($C34)=1</formula>
    </cfRule>
    <cfRule type="expression" dxfId="2" priority="17">
      <formula>WEEKDAY($C34)=7</formula>
    </cfRule>
  </conditionalFormatting>
  <conditionalFormatting sqref="P34:Z64">
    <cfRule type="expression" dxfId="9" priority="18">
      <formula>COUNTIF($E$4:$E$12,$P34)=1</formula>
    </cfRule>
    <cfRule type="expression" dxfId="8" priority="19">
      <formula>OR(COUNTIF($BC:$BC,$P34)=1,COUNTIF($BC:$BC,$P34)=2)</formula>
    </cfRule>
    <cfRule type="expression" dxfId="7" priority="20">
      <formula>$P34=""</formula>
    </cfRule>
    <cfRule type="expression" dxfId="1" priority="21">
      <formula>WEEKDAY($P34)=1</formula>
    </cfRule>
    <cfRule type="expression" dxfId="0" priority="22">
      <formula>WEEKDAY($P34)=7</formula>
    </cfRule>
  </conditionalFormatting>
  <dataValidations count="10">
    <dataValidation type="textLength" operator="greaterThan" allowBlank="1" showInputMessage="1" showErrorMessage="1" error="入力不可のセルです" sqref="D34:E64 AH68:AJ69 P35:P64 C35:C64 E65:G66 J65:L66 R65:T66 W65:Y66 AH65:AJ66 AM65:AO66 AM68:AO69 AG34:AH64 Q34:R64">
      <formula1>11111111</formula1>
    </dataValidation>
    <dataValidation type="textLength" operator="greaterThan" allowBlank="1" showInputMessage="1" showErrorMessage="1" sqref="E28">
      <formula1>111111111</formula1>
    </dataValidation>
    <dataValidation type="textLength" operator="greaterThan" allowBlank="1" showInputMessage="1" showErrorMessage="1" error="入力不可のセルです" sqref="AX34:BA72">
      <formula1>1111111111</formula1>
    </dataValidation>
    <dataValidation allowBlank="1" showInputMessage="1" showErrorMessage="1" sqref="D18:F27"/>
    <dataValidation type="date" allowBlank="1" showInputMessage="1" showErrorMessage="1" error="令和５年４月～令和６年３月の期間内で入力してください" sqref="E4:E12">
      <formula1>45017</formula1>
      <formula2>45473</formula2>
    </dataValidation>
    <dataValidation operator="greaterThan" allowBlank="1" showInputMessage="1" showErrorMessage="1" error="入力不可セルです" sqref="AH67"/>
    <dataValidation type="list" allowBlank="1" showInputMessage="1" showErrorMessage="1" sqref="F34:M64 S34:Z64 AI34:AP64">
      <formula1>$AS$34:$AS$72</formula1>
    </dataValidation>
    <dataValidation type="textLength" operator="greaterThan" allowBlank="1" showInputMessage="1" showErrorMessage="1" error="入力不可のセルです" sqref="C32:M33 P32:Z33 AF32:AO33">
      <formula1>111111111</formula1>
    </dataValidation>
    <dataValidation type="list" operator="greaterThan" allowBlank="1" showInputMessage="1" showErrorMessage="1" error="入力不可のセルです" sqref="F4:H12">
      <formula1>"休校日（初期設定）,休校日（変更協議）,休校日（HW誘導）"</formula1>
    </dataValidation>
    <dataValidation operator="greaterThan" allowBlank="1" showInputMessage="1" showErrorMessage="1" error="入力不可のセルです" sqref="X30:Z30 AX73:BA75 C34 P34"/>
  </dataValidations>
  <pageMargins left="0.51181102362204722" right="0.51181102362204722" top="0.74803149606299213" bottom="0.74803149606299213" header="0.31496062992125984" footer="0.31496062992125984"/>
  <pageSetup paperSize="9" scale="6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6"/>
  <sheetViews>
    <sheetView view="pageBreakPreview" zoomScaleNormal="100" zoomScaleSheetLayoutView="100" workbookViewId="0">
      <selection activeCell="C29" sqref="C29"/>
    </sheetView>
  </sheetViews>
  <sheetFormatPr defaultRowHeight="13.2"/>
  <cols>
    <col min="1" max="1" width="1.21875" customWidth="1"/>
    <col min="2" max="2" width="9" style="107" customWidth="1"/>
    <col min="3" max="3" width="70" customWidth="1"/>
  </cols>
  <sheetData>
    <row r="1" spans="2:3" ht="33.75" customHeight="1">
      <c r="B1" s="874" t="s">
        <v>263</v>
      </c>
      <c r="C1" s="874"/>
    </row>
    <row r="3" spans="2:3" ht="21" customHeight="1">
      <c r="B3" s="33" t="s">
        <v>264</v>
      </c>
      <c r="C3" s="67" t="s">
        <v>265</v>
      </c>
    </row>
    <row r="4" spans="2:3" ht="21" customHeight="1">
      <c r="B4" s="33" t="s">
        <v>266</v>
      </c>
      <c r="C4" s="67" t="s">
        <v>267</v>
      </c>
    </row>
    <row r="5" spans="2:3" ht="21" customHeight="1">
      <c r="B5" s="433" t="s">
        <v>764</v>
      </c>
      <c r="C5" s="434" t="s">
        <v>756</v>
      </c>
    </row>
    <row r="6" spans="2:3" ht="21" customHeight="1">
      <c r="B6" s="435" t="s">
        <v>760</v>
      </c>
      <c r="C6" s="436" t="s">
        <v>757</v>
      </c>
    </row>
    <row r="7" spans="2:3" ht="21" customHeight="1">
      <c r="B7" s="435" t="s">
        <v>761</v>
      </c>
      <c r="C7" s="436" t="s">
        <v>758</v>
      </c>
    </row>
    <row r="8" spans="2:3" ht="21" customHeight="1">
      <c r="B8" s="435" t="s">
        <v>762</v>
      </c>
      <c r="C8" s="436" t="s">
        <v>759</v>
      </c>
    </row>
    <row r="9" spans="2:3" ht="21" customHeight="1">
      <c r="B9" s="435" t="s">
        <v>811</v>
      </c>
      <c r="C9" s="67" t="s">
        <v>572</v>
      </c>
    </row>
    <row r="10" spans="2:3" ht="21" customHeight="1">
      <c r="B10" s="33" t="s">
        <v>268</v>
      </c>
      <c r="C10" s="67" t="s">
        <v>288</v>
      </c>
    </row>
    <row r="11" spans="2:3" ht="21" customHeight="1">
      <c r="B11" s="33" t="s">
        <v>269</v>
      </c>
      <c r="C11" s="67" t="s">
        <v>270</v>
      </c>
    </row>
    <row r="12" spans="2:3" ht="21" customHeight="1">
      <c r="B12" s="33" t="s">
        <v>271</v>
      </c>
      <c r="C12" s="67" t="s">
        <v>272</v>
      </c>
    </row>
    <row r="13" spans="2:3" ht="21" customHeight="1">
      <c r="B13" s="188" t="s">
        <v>812</v>
      </c>
      <c r="C13" s="118" t="s">
        <v>573</v>
      </c>
    </row>
    <row r="14" spans="2:3" ht="21" customHeight="1">
      <c r="B14" s="188" t="s">
        <v>273</v>
      </c>
      <c r="C14" s="118" t="s">
        <v>274</v>
      </c>
    </row>
    <row r="15" spans="2:3" ht="21" customHeight="1">
      <c r="B15" s="188" t="s">
        <v>275</v>
      </c>
      <c r="C15" s="118" t="s">
        <v>574</v>
      </c>
    </row>
    <row r="16" spans="2:3" ht="21" customHeight="1">
      <c r="B16" s="188" t="s">
        <v>276</v>
      </c>
      <c r="C16" s="118" t="s">
        <v>289</v>
      </c>
    </row>
    <row r="17" spans="2:3" ht="21" customHeight="1">
      <c r="B17" s="188" t="s">
        <v>277</v>
      </c>
      <c r="C17" s="118" t="s">
        <v>290</v>
      </c>
    </row>
    <row r="18" spans="2:3" ht="21" customHeight="1">
      <c r="B18" s="188" t="s">
        <v>278</v>
      </c>
      <c r="C18" s="118" t="s">
        <v>291</v>
      </c>
    </row>
    <row r="19" spans="2:3" ht="21" customHeight="1">
      <c r="B19" s="188" t="s">
        <v>279</v>
      </c>
      <c r="C19" s="118" t="s">
        <v>773</v>
      </c>
    </row>
    <row r="20" spans="2:3" ht="21" customHeight="1">
      <c r="B20" s="188" t="s">
        <v>280</v>
      </c>
      <c r="C20" s="118" t="s">
        <v>602</v>
      </c>
    </row>
    <row r="21" spans="2:3" ht="21" customHeight="1">
      <c r="B21" s="188" t="s">
        <v>281</v>
      </c>
      <c r="C21" s="118" t="s">
        <v>603</v>
      </c>
    </row>
    <row r="22" spans="2:3" ht="21" customHeight="1">
      <c r="B22" s="189" t="s">
        <v>1022</v>
      </c>
      <c r="C22" s="190" t="s">
        <v>1121</v>
      </c>
    </row>
    <row r="23" spans="2:3" ht="23.25" customHeight="1">
      <c r="B23" s="189" t="s">
        <v>569</v>
      </c>
      <c r="C23" s="190" t="s">
        <v>641</v>
      </c>
    </row>
    <row r="24" spans="2:3" ht="23.25" customHeight="1">
      <c r="B24" s="189" t="s">
        <v>570</v>
      </c>
      <c r="C24" s="190" t="s">
        <v>642</v>
      </c>
    </row>
    <row r="25" spans="2:3" ht="23.25" customHeight="1">
      <c r="B25" s="189" t="s">
        <v>571</v>
      </c>
      <c r="C25" s="190" t="s">
        <v>653</v>
      </c>
    </row>
    <row r="26" spans="2:3" ht="23.25" customHeight="1">
      <c r="B26" s="33" t="s">
        <v>293</v>
      </c>
      <c r="C26" s="118" t="s">
        <v>294</v>
      </c>
    </row>
  </sheetData>
  <customSheetViews>
    <customSheetView guid="{CA6B8FA8-7A06-4021-9C0E-048CD59C3F28}" fitToPage="1" showRuler="0">
      <selection activeCell="H12" sqref="G12:H12"/>
      <pageMargins left="0.70866141732283472" right="0.70866141732283472" top="0.74803149606299213" bottom="0.74803149606299213" header="0.31496062992125984" footer="0.31496062992125984"/>
      <printOptions horizontalCentered="1"/>
      <pageSetup paperSize="9" orientation="portrait" r:id="rId1"/>
    </customSheetView>
  </customSheetViews>
  <mergeCells count="1">
    <mergeCell ref="B1:C1"/>
  </mergeCells>
  <phoneticPr fontId="53"/>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view="pageBreakPreview" topLeftCell="A25" zoomScaleNormal="100" zoomScaleSheetLayoutView="100" workbookViewId="0">
      <selection activeCell="A8" sqref="A8:F9"/>
    </sheetView>
  </sheetViews>
  <sheetFormatPr defaultColWidth="9" defaultRowHeight="13.2"/>
  <cols>
    <col min="1" max="1" width="4.6640625" style="241" customWidth="1"/>
    <col min="2" max="2" width="3.33203125" style="241" customWidth="1"/>
    <col min="3" max="3" width="4.33203125" style="241" customWidth="1"/>
    <col min="4" max="4" width="8.88671875" style="241" customWidth="1"/>
    <col min="5" max="5" width="5.21875" style="241" customWidth="1"/>
    <col min="6" max="6" width="5.109375" style="241" customWidth="1"/>
    <col min="7" max="7" width="9.88671875" style="241" customWidth="1"/>
    <col min="8" max="8" width="9.109375" style="241" customWidth="1"/>
    <col min="9" max="9" width="9.6640625" style="241" customWidth="1"/>
    <col min="10" max="10" width="3.33203125" style="241" bestFit="1" customWidth="1"/>
    <col min="11" max="11" width="6.109375" style="241" customWidth="1"/>
    <col min="12" max="13" width="3.6640625" style="241" customWidth="1"/>
    <col min="14" max="14" width="23" style="241" customWidth="1"/>
    <col min="15" max="16384" width="9" style="241"/>
  </cols>
  <sheetData>
    <row r="1" spans="1:15">
      <c r="N1" s="319" t="s">
        <v>190</v>
      </c>
    </row>
    <row r="2" spans="1:15" ht="18" customHeight="1">
      <c r="A2" s="1451" t="s">
        <v>565</v>
      </c>
      <c r="B2" s="1451"/>
      <c r="C2" s="1451"/>
      <c r="D2" s="1451"/>
      <c r="E2" s="1451"/>
      <c r="F2" s="1451"/>
      <c r="G2" s="1451"/>
      <c r="H2" s="1451"/>
      <c r="I2" s="1451"/>
      <c r="J2" s="1451"/>
      <c r="K2" s="1451"/>
      <c r="L2" s="1451"/>
      <c r="M2" s="1451"/>
      <c r="N2" s="1451"/>
    </row>
    <row r="3" spans="1:15" ht="33" customHeight="1">
      <c r="F3" s="355"/>
      <c r="G3" s="355"/>
      <c r="H3" s="355"/>
      <c r="I3" s="355"/>
      <c r="J3" s="355"/>
    </row>
    <row r="4" spans="1:15" ht="13.8" thickBot="1">
      <c r="A4" s="1453" t="s">
        <v>644</v>
      </c>
      <c r="B4" s="1453"/>
      <c r="C4" s="1453"/>
      <c r="D4" s="1453"/>
      <c r="E4" s="1453"/>
      <c r="F4" s="1453"/>
      <c r="G4" s="324" t="s">
        <v>196</v>
      </c>
      <c r="H4" s="1402" t="s">
        <v>652</v>
      </c>
      <c r="I4" s="1402"/>
      <c r="J4" s="1402"/>
      <c r="K4" s="1402"/>
      <c r="L4" s="1402"/>
      <c r="M4" s="323"/>
      <c r="N4" s="325"/>
    </row>
    <row r="6" spans="1:15" s="29" customFormat="1" ht="13.8" thickBot="1">
      <c r="A6" s="456" t="s">
        <v>789</v>
      </c>
      <c r="B6" s="457"/>
      <c r="C6" s="457"/>
      <c r="D6" s="457"/>
      <c r="E6" s="457"/>
      <c r="G6" s="64" t="s">
        <v>790</v>
      </c>
      <c r="O6" s="88"/>
    </row>
    <row r="7" spans="1:15" ht="27" customHeight="1" thickBot="1">
      <c r="A7" s="1420" t="s">
        <v>189</v>
      </c>
      <c r="B7" s="1421"/>
      <c r="C7" s="1421"/>
      <c r="D7" s="1421"/>
      <c r="E7" s="1421"/>
      <c r="F7" s="1422"/>
      <c r="G7" s="1423" t="s">
        <v>188</v>
      </c>
      <c r="H7" s="1422"/>
      <c r="I7" s="1421" t="s">
        <v>187</v>
      </c>
      <c r="J7" s="1422"/>
      <c r="K7" s="1421" t="s">
        <v>184</v>
      </c>
      <c r="L7" s="1421"/>
      <c r="M7" s="1421"/>
      <c r="N7" s="1450"/>
    </row>
    <row r="8" spans="1:15" ht="20.100000000000001" customHeight="1">
      <c r="A8" s="1404"/>
      <c r="B8" s="1405"/>
      <c r="C8" s="1405"/>
      <c r="D8" s="1405"/>
      <c r="E8" s="1405"/>
      <c r="F8" s="1406"/>
      <c r="G8" s="1410"/>
      <c r="H8" s="1406"/>
      <c r="I8" s="356"/>
      <c r="J8" s="357"/>
      <c r="K8" s="1410"/>
      <c r="L8" s="1405"/>
      <c r="M8" s="1405"/>
      <c r="N8" s="1452"/>
    </row>
    <row r="9" spans="1:15" ht="20.100000000000001" customHeight="1">
      <c r="A9" s="1407"/>
      <c r="B9" s="1408"/>
      <c r="C9" s="1408"/>
      <c r="D9" s="1408"/>
      <c r="E9" s="1408"/>
      <c r="F9" s="1409"/>
      <c r="G9" s="921"/>
      <c r="H9" s="920"/>
      <c r="I9" s="358"/>
      <c r="J9" s="359" t="s">
        <v>178</v>
      </c>
      <c r="K9" s="921"/>
      <c r="L9" s="919"/>
      <c r="M9" s="919"/>
      <c r="N9" s="1449"/>
    </row>
    <row r="10" spans="1:15" ht="20.100000000000001" customHeight="1">
      <c r="A10" s="1389"/>
      <c r="B10" s="1390"/>
      <c r="C10" s="1390"/>
      <c r="D10" s="1390"/>
      <c r="E10" s="1390"/>
      <c r="F10" s="1391"/>
      <c r="G10" s="1395"/>
      <c r="H10" s="1391"/>
      <c r="I10" s="360"/>
      <c r="J10" s="361"/>
      <c r="K10" s="1395"/>
      <c r="L10" s="1390"/>
      <c r="M10" s="1390"/>
      <c r="N10" s="1447"/>
    </row>
    <row r="11" spans="1:15" ht="20.100000000000001" customHeight="1">
      <c r="A11" s="1407"/>
      <c r="B11" s="1408"/>
      <c r="C11" s="1408"/>
      <c r="D11" s="1408"/>
      <c r="E11" s="1408"/>
      <c r="F11" s="1409"/>
      <c r="G11" s="1413"/>
      <c r="H11" s="1409"/>
      <c r="I11" s="362"/>
      <c r="J11" s="363" t="s">
        <v>178</v>
      </c>
      <c r="K11" s="1413"/>
      <c r="L11" s="1408"/>
      <c r="M11" s="1408"/>
      <c r="N11" s="1448"/>
    </row>
    <row r="12" spans="1:15" ht="20.100000000000001" customHeight="1">
      <c r="A12" s="1389"/>
      <c r="B12" s="1390"/>
      <c r="C12" s="1390"/>
      <c r="D12" s="1390"/>
      <c r="E12" s="1390"/>
      <c r="F12" s="1391"/>
      <c r="G12" s="921"/>
      <c r="H12" s="920"/>
      <c r="I12" s="358"/>
      <c r="J12" s="364"/>
      <c r="K12" s="921"/>
      <c r="L12" s="919"/>
      <c r="M12" s="919"/>
      <c r="N12" s="1449"/>
    </row>
    <row r="13" spans="1:15" ht="20.100000000000001" customHeight="1">
      <c r="A13" s="1407"/>
      <c r="B13" s="1408"/>
      <c r="C13" s="1408"/>
      <c r="D13" s="1408"/>
      <c r="E13" s="1408"/>
      <c r="F13" s="1409"/>
      <c r="G13" s="921"/>
      <c r="H13" s="920"/>
      <c r="I13" s="358"/>
      <c r="J13" s="359" t="s">
        <v>178</v>
      </c>
      <c r="K13" s="921"/>
      <c r="L13" s="919"/>
      <c r="M13" s="919"/>
      <c r="N13" s="1449"/>
    </row>
    <row r="14" spans="1:15" ht="20.100000000000001" customHeight="1">
      <c r="A14" s="1389"/>
      <c r="B14" s="1390"/>
      <c r="C14" s="1390"/>
      <c r="D14" s="1390"/>
      <c r="E14" s="1390"/>
      <c r="F14" s="1391"/>
      <c r="G14" s="1395"/>
      <c r="H14" s="1391"/>
      <c r="I14" s="360"/>
      <c r="J14" s="361"/>
      <c r="K14" s="1395"/>
      <c r="L14" s="1390"/>
      <c r="M14" s="1390"/>
      <c r="N14" s="1447"/>
    </row>
    <row r="15" spans="1:15" ht="20.100000000000001" customHeight="1">
      <c r="A15" s="1407"/>
      <c r="B15" s="1408"/>
      <c r="C15" s="1408"/>
      <c r="D15" s="1408"/>
      <c r="E15" s="1408"/>
      <c r="F15" s="1409"/>
      <c r="G15" s="1413"/>
      <c r="H15" s="1409"/>
      <c r="I15" s="362"/>
      <c r="J15" s="363" t="s">
        <v>178</v>
      </c>
      <c r="K15" s="1413"/>
      <c r="L15" s="1408"/>
      <c r="M15" s="1408"/>
      <c r="N15" s="1448"/>
    </row>
    <row r="16" spans="1:15" ht="20.100000000000001" customHeight="1">
      <c r="A16" s="1389"/>
      <c r="B16" s="1390"/>
      <c r="C16" s="1390"/>
      <c r="D16" s="1390"/>
      <c r="E16" s="1390"/>
      <c r="F16" s="1391"/>
      <c r="G16" s="921"/>
      <c r="H16" s="920"/>
      <c r="I16" s="358"/>
      <c r="J16" s="364"/>
      <c r="K16" s="921"/>
      <c r="L16" s="919"/>
      <c r="M16" s="919"/>
      <c r="N16" s="1449"/>
    </row>
    <row r="17" spans="1:14" ht="20.100000000000001" customHeight="1">
      <c r="A17" s="1407"/>
      <c r="B17" s="1408"/>
      <c r="C17" s="1408"/>
      <c r="D17" s="1408"/>
      <c r="E17" s="1408"/>
      <c r="F17" s="1409"/>
      <c r="G17" s="921"/>
      <c r="H17" s="920"/>
      <c r="I17" s="358"/>
      <c r="J17" s="359" t="s">
        <v>178</v>
      </c>
      <c r="K17" s="921"/>
      <c r="L17" s="919"/>
      <c r="M17" s="919"/>
      <c r="N17" s="1449"/>
    </row>
    <row r="18" spans="1:14" ht="20.100000000000001" customHeight="1">
      <c r="A18" s="1389"/>
      <c r="B18" s="1390"/>
      <c r="C18" s="1390"/>
      <c r="D18" s="1390"/>
      <c r="E18" s="1390"/>
      <c r="F18" s="1391"/>
      <c r="G18" s="1395"/>
      <c r="H18" s="1391"/>
      <c r="I18" s="360"/>
      <c r="J18" s="361"/>
      <c r="K18" s="1395"/>
      <c r="L18" s="1390"/>
      <c r="M18" s="1390"/>
      <c r="N18" s="1447"/>
    </row>
    <row r="19" spans="1:14" ht="20.100000000000001" customHeight="1">
      <c r="A19" s="1407"/>
      <c r="B19" s="1408"/>
      <c r="C19" s="1408"/>
      <c r="D19" s="1408"/>
      <c r="E19" s="1408"/>
      <c r="F19" s="1409"/>
      <c r="G19" s="1413"/>
      <c r="H19" s="1409"/>
      <c r="I19" s="362"/>
      <c r="J19" s="363" t="s">
        <v>178</v>
      </c>
      <c r="K19" s="1413"/>
      <c r="L19" s="1408"/>
      <c r="M19" s="1408"/>
      <c r="N19" s="1448"/>
    </row>
    <row r="20" spans="1:14" ht="20.100000000000001" customHeight="1">
      <c r="A20" s="1389"/>
      <c r="B20" s="1390"/>
      <c r="C20" s="1390"/>
      <c r="D20" s="1390"/>
      <c r="E20" s="1390"/>
      <c r="F20" s="1391"/>
      <c r="G20" s="921"/>
      <c r="H20" s="920"/>
      <c r="I20" s="358"/>
      <c r="J20" s="364"/>
      <c r="K20" s="921"/>
      <c r="L20" s="919"/>
      <c r="M20" s="919"/>
      <c r="N20" s="1449"/>
    </row>
    <row r="21" spans="1:14" ht="20.100000000000001" customHeight="1" thickBot="1">
      <c r="A21" s="1392"/>
      <c r="B21" s="919"/>
      <c r="C21" s="919"/>
      <c r="D21" s="919"/>
      <c r="E21" s="919"/>
      <c r="F21" s="920"/>
      <c r="G21" s="921"/>
      <c r="H21" s="920"/>
      <c r="I21" s="358"/>
      <c r="J21" s="359" t="s">
        <v>178</v>
      </c>
      <c r="K21" s="921"/>
      <c r="L21" s="919"/>
      <c r="M21" s="919"/>
      <c r="N21" s="1449"/>
    </row>
    <row r="22" spans="1:14" ht="20.100000000000001" customHeight="1" thickTop="1">
      <c r="A22" s="1434" t="s">
        <v>186</v>
      </c>
      <c r="B22" s="1435"/>
      <c r="C22" s="1435"/>
      <c r="D22" s="1435"/>
      <c r="E22" s="1435"/>
      <c r="F22" s="1435"/>
      <c r="G22" s="1435"/>
      <c r="H22" s="1436"/>
      <c r="I22" s="365"/>
      <c r="J22" s="366"/>
      <c r="K22" s="1440"/>
      <c r="L22" s="1441"/>
      <c r="M22" s="1441"/>
      <c r="N22" s="1442"/>
    </row>
    <row r="23" spans="1:14" ht="20.100000000000001" customHeight="1" thickBot="1">
      <c r="A23" s="1437"/>
      <c r="B23" s="1438"/>
      <c r="C23" s="1438"/>
      <c r="D23" s="1438"/>
      <c r="E23" s="1438"/>
      <c r="F23" s="1438"/>
      <c r="G23" s="1438"/>
      <c r="H23" s="1439"/>
      <c r="I23" s="367">
        <f>SUM(I8:I21)</f>
        <v>0</v>
      </c>
      <c r="J23" s="368" t="s">
        <v>178</v>
      </c>
      <c r="K23" s="1443"/>
      <c r="L23" s="1444"/>
      <c r="M23" s="1444"/>
      <c r="N23" s="1445"/>
    </row>
    <row r="25" spans="1:14" s="29" customFormat="1" ht="15" customHeight="1" thickBot="1">
      <c r="A25" s="457" t="s">
        <v>791</v>
      </c>
      <c r="B25" s="457"/>
      <c r="C25" s="457"/>
      <c r="D25" s="457"/>
      <c r="E25" s="457"/>
      <c r="F25" s="457"/>
      <c r="G25" s="457"/>
    </row>
    <row r="26" spans="1:14" ht="21" customHeight="1">
      <c r="A26" s="1446" t="s">
        <v>623</v>
      </c>
      <c r="B26" s="1042"/>
      <c r="C26" s="1042"/>
      <c r="D26" s="1042"/>
      <c r="E26" s="1042"/>
      <c r="F26" s="1042"/>
      <c r="G26" s="1043"/>
      <c r="H26" s="1041" t="s">
        <v>185</v>
      </c>
      <c r="I26" s="1042"/>
      <c r="J26" s="1043"/>
      <c r="K26" s="1041" t="s">
        <v>184</v>
      </c>
      <c r="L26" s="1042"/>
      <c r="M26" s="1042"/>
      <c r="N26" s="1049"/>
    </row>
    <row r="27" spans="1:14" ht="21" customHeight="1">
      <c r="A27" s="1431"/>
      <c r="B27" s="1432"/>
      <c r="C27" s="1432"/>
      <c r="D27" s="1432"/>
      <c r="E27" s="1432"/>
      <c r="F27" s="1432"/>
      <c r="G27" s="1433"/>
      <c r="H27" s="1427"/>
      <c r="I27" s="1428"/>
      <c r="J27" s="1429"/>
      <c r="K27" s="1427"/>
      <c r="L27" s="1428"/>
      <c r="M27" s="1428"/>
      <c r="N27" s="1430"/>
    </row>
    <row r="28" spans="1:14" ht="21" customHeight="1">
      <c r="A28" s="1431"/>
      <c r="B28" s="1432"/>
      <c r="C28" s="1432"/>
      <c r="D28" s="1432"/>
      <c r="E28" s="1432"/>
      <c r="F28" s="1432"/>
      <c r="G28" s="1433"/>
      <c r="H28" s="1427"/>
      <c r="I28" s="1428"/>
      <c r="J28" s="1429"/>
      <c r="K28" s="1427"/>
      <c r="L28" s="1428"/>
      <c r="M28" s="1428"/>
      <c r="N28" s="1430"/>
    </row>
    <row r="29" spans="1:14" ht="21" customHeight="1">
      <c r="A29" s="1431"/>
      <c r="B29" s="1432"/>
      <c r="C29" s="1432"/>
      <c r="D29" s="1432"/>
      <c r="E29" s="1432"/>
      <c r="F29" s="1432"/>
      <c r="G29" s="1433"/>
      <c r="H29" s="1427"/>
      <c r="I29" s="1428"/>
      <c r="J29" s="1429"/>
      <c r="K29" s="1427"/>
      <c r="L29" s="1428"/>
      <c r="M29" s="1428"/>
      <c r="N29" s="1430"/>
    </row>
    <row r="30" spans="1:14" ht="21" customHeight="1">
      <c r="A30" s="1431"/>
      <c r="B30" s="1432"/>
      <c r="C30" s="1432"/>
      <c r="D30" s="1432"/>
      <c r="E30" s="1432"/>
      <c r="F30" s="1432"/>
      <c r="G30" s="1433"/>
      <c r="H30" s="1427"/>
      <c r="I30" s="1428"/>
      <c r="J30" s="1429"/>
      <c r="K30" s="1427"/>
      <c r="L30" s="1428"/>
      <c r="M30" s="1428"/>
      <c r="N30" s="1430"/>
    </row>
    <row r="31" spans="1:14" ht="21" customHeight="1" thickBot="1">
      <c r="A31" s="1424"/>
      <c r="B31" s="1425"/>
      <c r="C31" s="1425"/>
      <c r="D31" s="1425"/>
      <c r="E31" s="1425"/>
      <c r="F31" s="1425"/>
      <c r="G31" s="1426"/>
      <c r="H31" s="1416"/>
      <c r="I31" s="1417"/>
      <c r="J31" s="1418"/>
      <c r="K31" s="1416"/>
      <c r="L31" s="1417"/>
      <c r="M31" s="1417"/>
      <c r="N31" s="1419"/>
    </row>
    <row r="32" spans="1:14">
      <c r="F32" s="325"/>
      <c r="G32" s="369"/>
      <c r="J32" s="369"/>
    </row>
    <row r="33" spans="1:15" ht="13.8" thickBot="1">
      <c r="A33" s="214" t="s">
        <v>183</v>
      </c>
      <c r="B33" s="214"/>
      <c r="C33" s="214"/>
      <c r="D33" s="214"/>
      <c r="E33" s="214"/>
      <c r="O33" s="325"/>
    </row>
    <row r="34" spans="1:15" ht="27" customHeight="1" thickBot="1">
      <c r="A34" s="1420" t="s">
        <v>182</v>
      </c>
      <c r="B34" s="1421"/>
      <c r="C34" s="1421"/>
      <c r="D34" s="1421"/>
      <c r="E34" s="1421"/>
      <c r="F34" s="1422"/>
      <c r="G34" s="1423" t="s">
        <v>181</v>
      </c>
      <c r="H34" s="1422"/>
      <c r="I34" s="1421" t="s">
        <v>650</v>
      </c>
      <c r="J34" s="1422"/>
      <c r="K34" s="370" t="s">
        <v>180</v>
      </c>
      <c r="L34" s="1423" t="s">
        <v>179</v>
      </c>
      <c r="M34" s="1422"/>
      <c r="N34" s="450" t="s">
        <v>766</v>
      </c>
    </row>
    <row r="35" spans="1:15" ht="20.100000000000001" customHeight="1">
      <c r="A35" s="1404"/>
      <c r="B35" s="1405"/>
      <c r="C35" s="1405"/>
      <c r="D35" s="1405"/>
      <c r="E35" s="1405"/>
      <c r="F35" s="1406"/>
      <c r="G35" s="1410"/>
      <c r="H35" s="1406"/>
      <c r="I35" s="356"/>
      <c r="J35" s="357"/>
      <c r="K35" s="1411"/>
      <c r="L35" s="1410"/>
      <c r="M35" s="1406"/>
      <c r="N35" s="1414" t="s">
        <v>596</v>
      </c>
    </row>
    <row r="36" spans="1:15" ht="20.100000000000001" customHeight="1">
      <c r="A36" s="1407"/>
      <c r="B36" s="1408"/>
      <c r="C36" s="1408"/>
      <c r="D36" s="1408"/>
      <c r="E36" s="1408"/>
      <c r="F36" s="1409"/>
      <c r="G36" s="921"/>
      <c r="H36" s="920"/>
      <c r="I36" s="358"/>
      <c r="J36" s="359" t="s">
        <v>178</v>
      </c>
      <c r="K36" s="1412"/>
      <c r="L36" s="1413"/>
      <c r="M36" s="1409"/>
      <c r="N36" s="1415"/>
    </row>
    <row r="37" spans="1:15" ht="20.100000000000001" customHeight="1">
      <c r="A37" s="1389"/>
      <c r="B37" s="1390"/>
      <c r="C37" s="1390"/>
      <c r="D37" s="1390"/>
      <c r="E37" s="1390"/>
      <c r="F37" s="1391"/>
      <c r="G37" s="1395"/>
      <c r="H37" s="1391"/>
      <c r="I37" s="360"/>
      <c r="J37" s="361"/>
      <c r="K37" s="1393"/>
      <c r="L37" s="1395"/>
      <c r="M37" s="1391"/>
      <c r="N37" s="1396" t="s">
        <v>597</v>
      </c>
    </row>
    <row r="38" spans="1:15" ht="20.100000000000001" customHeight="1">
      <c r="A38" s="1407"/>
      <c r="B38" s="1408"/>
      <c r="C38" s="1408"/>
      <c r="D38" s="1408"/>
      <c r="E38" s="1408"/>
      <c r="F38" s="1409"/>
      <c r="G38" s="1413"/>
      <c r="H38" s="1409"/>
      <c r="I38" s="362"/>
      <c r="J38" s="363" t="s">
        <v>178</v>
      </c>
      <c r="K38" s="1412"/>
      <c r="L38" s="1413"/>
      <c r="M38" s="1409"/>
      <c r="N38" s="1415"/>
    </row>
    <row r="39" spans="1:15" ht="20.100000000000001" customHeight="1">
      <c r="A39" s="1389"/>
      <c r="B39" s="1390"/>
      <c r="C39" s="1390"/>
      <c r="D39" s="1390"/>
      <c r="E39" s="1390"/>
      <c r="F39" s="1391"/>
      <c r="G39" s="921"/>
      <c r="H39" s="920"/>
      <c r="I39" s="358"/>
      <c r="J39" s="364"/>
      <c r="K39" s="1393"/>
      <c r="L39" s="1395"/>
      <c r="M39" s="1391"/>
      <c r="N39" s="1396" t="s">
        <v>598</v>
      </c>
    </row>
    <row r="40" spans="1:15" ht="20.100000000000001" customHeight="1" thickBot="1">
      <c r="A40" s="1392"/>
      <c r="B40" s="919"/>
      <c r="C40" s="919"/>
      <c r="D40" s="919"/>
      <c r="E40" s="919"/>
      <c r="F40" s="920"/>
      <c r="G40" s="921"/>
      <c r="H40" s="920"/>
      <c r="I40" s="358"/>
      <c r="J40" s="359" t="s">
        <v>178</v>
      </c>
      <c r="K40" s="1394"/>
      <c r="L40" s="921"/>
      <c r="M40" s="920"/>
      <c r="N40" s="1397"/>
    </row>
    <row r="41" spans="1:15" ht="17.25" customHeight="1" thickTop="1">
      <c r="A41" s="1398" t="s">
        <v>159</v>
      </c>
      <c r="B41" s="1399"/>
      <c r="C41" s="1399"/>
      <c r="D41" s="1399"/>
      <c r="E41" s="1399"/>
      <c r="F41" s="1399"/>
      <c r="G41" s="1399"/>
      <c r="H41" s="1400"/>
      <c r="I41" s="371"/>
      <c r="J41" s="372"/>
      <c r="K41" s="373"/>
      <c r="L41" s="374"/>
      <c r="M41" s="374"/>
      <c r="N41" s="375"/>
    </row>
    <row r="42" spans="1:15" ht="19.5" customHeight="1" thickBot="1">
      <c r="A42" s="1401"/>
      <c r="B42" s="1402"/>
      <c r="C42" s="1402"/>
      <c r="D42" s="1402"/>
      <c r="E42" s="1402"/>
      <c r="F42" s="1402"/>
      <c r="G42" s="1402"/>
      <c r="H42" s="1403"/>
      <c r="I42" s="376">
        <f>SUM(I35:I40)</f>
        <v>0</v>
      </c>
      <c r="J42" s="377" t="s">
        <v>178</v>
      </c>
      <c r="K42" s="378"/>
      <c r="L42" s="214"/>
      <c r="M42" s="214"/>
      <c r="N42" s="379"/>
    </row>
  </sheetData>
  <customSheetViews>
    <customSheetView guid="{CA6B8FA8-7A06-4021-9C0E-048CD59C3F28}" scale="60" showPageBreaks="1" fitToPage="1" view="pageBreakPreview">
      <selection activeCell="K33" sqref="K33"/>
      <pageMargins left="0.59055118110236227" right="0.39370078740157483" top="0.78740157480314965" bottom="0.78740157480314965" header="0.51181102362204722" footer="0.51181102362204722"/>
      <pageSetup paperSize="9" scale="94" orientation="portrait" r:id="rId1"/>
      <headerFooter alignWithMargins="0"/>
    </customSheetView>
  </customSheetViews>
  <mergeCells count="69">
    <mergeCell ref="A2:N2"/>
    <mergeCell ref="A8:F9"/>
    <mergeCell ref="G8:H9"/>
    <mergeCell ref="K8:N9"/>
    <mergeCell ref="A4:C4"/>
    <mergeCell ref="D4:F4"/>
    <mergeCell ref="A7:F7"/>
    <mergeCell ref="K10:N11"/>
    <mergeCell ref="A12:F13"/>
    <mergeCell ref="G12:H13"/>
    <mergeCell ref="K12:N13"/>
    <mergeCell ref="K7:N7"/>
    <mergeCell ref="H4:L4"/>
    <mergeCell ref="G7:H7"/>
    <mergeCell ref="I7:J7"/>
    <mergeCell ref="A10:F11"/>
    <mergeCell ref="G10:H11"/>
    <mergeCell ref="K20:N21"/>
    <mergeCell ref="A14:F15"/>
    <mergeCell ref="G14:H15"/>
    <mergeCell ref="K14:N15"/>
    <mergeCell ref="A16:F17"/>
    <mergeCell ref="G16:H17"/>
    <mergeCell ref="K16:N17"/>
    <mergeCell ref="A22:H23"/>
    <mergeCell ref="K22:N23"/>
    <mergeCell ref="H26:J26"/>
    <mergeCell ref="K26:N26"/>
    <mergeCell ref="A26:G26"/>
    <mergeCell ref="A18:F19"/>
    <mergeCell ref="G18:H19"/>
    <mergeCell ref="K18:N19"/>
    <mergeCell ref="A20:F21"/>
    <mergeCell ref="G20:H21"/>
    <mergeCell ref="H27:J27"/>
    <mergeCell ref="K27:N27"/>
    <mergeCell ref="H28:J28"/>
    <mergeCell ref="K28:N28"/>
    <mergeCell ref="A27:G27"/>
    <mergeCell ref="A28:G28"/>
    <mergeCell ref="H29:J29"/>
    <mergeCell ref="K29:N29"/>
    <mergeCell ref="H30:J30"/>
    <mergeCell ref="K30:N30"/>
    <mergeCell ref="A29:G29"/>
    <mergeCell ref="A30:G30"/>
    <mergeCell ref="H31:J31"/>
    <mergeCell ref="K31:N31"/>
    <mergeCell ref="A34:F34"/>
    <mergeCell ref="G34:H34"/>
    <mergeCell ref="I34:J34"/>
    <mergeCell ref="L34:M34"/>
    <mergeCell ref="A31:G31"/>
    <mergeCell ref="A35:F36"/>
    <mergeCell ref="G35:H36"/>
    <mergeCell ref="K35:K36"/>
    <mergeCell ref="L35:M36"/>
    <mergeCell ref="N35:N36"/>
    <mergeCell ref="A37:F38"/>
    <mergeCell ref="G37:H38"/>
    <mergeCell ref="K37:K38"/>
    <mergeCell ref="L37:M38"/>
    <mergeCell ref="N37:N38"/>
    <mergeCell ref="A39:F40"/>
    <mergeCell ref="G39:H40"/>
    <mergeCell ref="K39:K40"/>
    <mergeCell ref="L39:M40"/>
    <mergeCell ref="N39:N40"/>
    <mergeCell ref="A41:H42"/>
  </mergeCells>
  <phoneticPr fontId="53"/>
  <pageMargins left="0.59055118110236227" right="0.39370078740157483" top="0.78740157480314965" bottom="0.78740157480314965" header="0.51181102362204722" footer="0.51181102362204722"/>
  <pageSetup paperSize="9" scale="94"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zoomScale="80" zoomScaleNormal="100" zoomScaleSheetLayoutView="80" workbookViewId="0">
      <selection activeCell="B1" sqref="B1"/>
    </sheetView>
  </sheetViews>
  <sheetFormatPr defaultColWidth="4.6640625" defaultRowHeight="21" customHeight="1"/>
  <cols>
    <col min="1" max="18" width="4.6640625" style="69" customWidth="1"/>
    <col min="19" max="16384" width="4.6640625" style="69"/>
  </cols>
  <sheetData>
    <row r="1" spans="1:18" ht="21" customHeight="1">
      <c r="R1" s="77" t="s">
        <v>198</v>
      </c>
    </row>
    <row r="2" spans="1:18" ht="21" customHeight="1">
      <c r="A2" s="1454" t="s">
        <v>197</v>
      </c>
      <c r="B2" s="1454"/>
      <c r="C2" s="1454"/>
      <c r="D2" s="1454"/>
      <c r="E2" s="1454"/>
      <c r="F2" s="1454"/>
      <c r="G2" s="1454"/>
      <c r="H2" s="1454"/>
      <c r="I2" s="1454"/>
      <c r="J2" s="1454"/>
      <c r="K2" s="1454"/>
      <c r="L2" s="1454"/>
      <c r="M2" s="1454"/>
      <c r="N2" s="1454"/>
      <c r="O2" s="1454"/>
      <c r="P2" s="1454"/>
      <c r="Q2" s="1454"/>
      <c r="R2" s="1454"/>
    </row>
    <row r="3" spans="1:18" ht="21" customHeight="1" thickBot="1"/>
    <row r="4" spans="1:18" s="76" customFormat="1" ht="21" customHeight="1">
      <c r="A4" s="1455" t="s">
        <v>196</v>
      </c>
      <c r="B4" s="1456"/>
      <c r="C4" s="1456"/>
      <c r="D4" s="1457"/>
      <c r="E4" s="1461" t="s">
        <v>794</v>
      </c>
      <c r="F4" s="1462"/>
      <c r="G4" s="1462"/>
      <c r="H4" s="1462"/>
      <c r="I4" s="1462"/>
      <c r="J4" s="1462"/>
      <c r="K4" s="1462"/>
      <c r="L4" s="1462"/>
      <c r="M4" s="1462"/>
      <c r="N4" s="1462"/>
      <c r="O4" s="1462"/>
      <c r="P4" s="1462"/>
      <c r="Q4" s="1462"/>
      <c r="R4" s="1463"/>
    </row>
    <row r="5" spans="1:18" s="76" customFormat="1" ht="21" customHeight="1" thickBot="1">
      <c r="A5" s="1458"/>
      <c r="B5" s="1459"/>
      <c r="C5" s="1459"/>
      <c r="D5" s="1460"/>
      <c r="E5" s="1464"/>
      <c r="F5" s="1465"/>
      <c r="G5" s="1465"/>
      <c r="H5" s="1465"/>
      <c r="I5" s="1465"/>
      <c r="J5" s="1465"/>
      <c r="K5" s="1465"/>
      <c r="L5" s="1465"/>
      <c r="M5" s="1465"/>
      <c r="N5" s="1465"/>
      <c r="O5" s="1465"/>
      <c r="P5" s="1465"/>
      <c r="Q5" s="1465"/>
      <c r="R5" s="1466"/>
    </row>
    <row r="6" spans="1:18" s="76" customFormat="1" ht="22.5" customHeight="1">
      <c r="A6" s="1467" t="s">
        <v>767</v>
      </c>
      <c r="B6" s="1468"/>
      <c r="C6" s="1468"/>
      <c r="D6" s="1468"/>
      <c r="E6" s="1468"/>
      <c r="F6" s="1468"/>
      <c r="G6" s="1468"/>
      <c r="H6" s="1468"/>
      <c r="I6" s="1468"/>
      <c r="J6" s="1468"/>
      <c r="K6" s="1468"/>
      <c r="L6" s="1468"/>
      <c r="M6" s="1468"/>
      <c r="N6" s="1468"/>
      <c r="O6" s="1468"/>
      <c r="P6" s="1468"/>
      <c r="Q6" s="1468"/>
      <c r="R6" s="1469"/>
    </row>
    <row r="7" spans="1:18" ht="22.5" customHeight="1">
      <c r="A7" s="1470"/>
      <c r="B7" s="1471"/>
      <c r="C7" s="1471"/>
      <c r="D7" s="1471"/>
      <c r="E7" s="1471"/>
      <c r="F7" s="1471"/>
      <c r="G7" s="1471"/>
      <c r="H7" s="1471"/>
      <c r="I7" s="1471"/>
      <c r="J7" s="1471"/>
      <c r="K7" s="1471"/>
      <c r="L7" s="1471"/>
      <c r="M7" s="1471"/>
      <c r="N7" s="1471"/>
      <c r="O7" s="1471"/>
      <c r="P7" s="1471"/>
      <c r="Q7" s="1471"/>
      <c r="R7" s="1472"/>
    </row>
    <row r="8" spans="1:18" ht="17.25" customHeight="1">
      <c r="A8" s="75" t="s">
        <v>586</v>
      </c>
      <c r="B8" s="74"/>
      <c r="C8" s="74"/>
      <c r="D8" s="74"/>
      <c r="E8" s="74"/>
      <c r="F8" s="74"/>
      <c r="G8" s="74"/>
      <c r="H8" s="74"/>
      <c r="I8" s="74"/>
      <c r="J8" s="74"/>
      <c r="K8" s="74"/>
      <c r="L8" s="74"/>
      <c r="M8" s="74"/>
      <c r="N8" s="74"/>
      <c r="O8" s="74"/>
      <c r="P8" s="74"/>
      <c r="Q8" s="74"/>
      <c r="R8" s="73"/>
    </row>
    <row r="9" spans="1:18" ht="17.25" customHeight="1">
      <c r="A9" s="75" t="s">
        <v>747</v>
      </c>
      <c r="B9" s="74"/>
      <c r="C9" s="74"/>
      <c r="D9" s="74"/>
      <c r="E9" s="74"/>
      <c r="F9" s="74"/>
      <c r="G9" s="74"/>
      <c r="H9" s="74"/>
      <c r="I9" s="74"/>
      <c r="J9" s="74"/>
      <c r="K9" s="74"/>
      <c r="L9" s="74"/>
      <c r="M9" s="74"/>
      <c r="N9" s="74"/>
      <c r="O9" s="74"/>
      <c r="P9" s="74"/>
      <c r="Q9" s="74"/>
      <c r="R9" s="73"/>
    </row>
    <row r="10" spans="1:18" ht="17.25" customHeight="1">
      <c r="A10" s="75" t="s">
        <v>195</v>
      </c>
      <c r="B10" s="74"/>
      <c r="C10" s="74"/>
      <c r="D10" s="74"/>
      <c r="E10" s="74"/>
      <c r="F10" s="74"/>
      <c r="G10" s="74"/>
      <c r="H10" s="74"/>
      <c r="I10" s="74"/>
      <c r="J10" s="74"/>
      <c r="K10" s="74"/>
      <c r="L10" s="74"/>
      <c r="M10" s="74"/>
      <c r="N10" s="74"/>
      <c r="O10" s="74"/>
      <c r="P10" s="74"/>
      <c r="Q10" s="74"/>
      <c r="R10" s="73"/>
    </row>
    <row r="11" spans="1:18" ht="17.25" customHeight="1">
      <c r="A11" s="75" t="s">
        <v>194</v>
      </c>
      <c r="B11" s="74"/>
      <c r="C11" s="74"/>
      <c r="D11" s="74"/>
      <c r="E11" s="74"/>
      <c r="F11" s="74"/>
      <c r="G11" s="74"/>
      <c r="H11" s="74"/>
      <c r="I11" s="74"/>
      <c r="J11" s="74"/>
      <c r="K11" s="74"/>
      <c r="L11" s="74"/>
      <c r="M11" s="74"/>
      <c r="N11" s="74"/>
      <c r="O11" s="74"/>
      <c r="P11" s="74"/>
      <c r="Q11" s="74"/>
      <c r="R11" s="73"/>
    </row>
    <row r="12" spans="1:18" ht="17.25" customHeight="1">
      <c r="A12" s="75" t="s">
        <v>584</v>
      </c>
      <c r="B12" s="74"/>
      <c r="C12" s="74"/>
      <c r="D12" s="74"/>
      <c r="E12" s="74"/>
      <c r="F12" s="74"/>
      <c r="G12" s="74"/>
      <c r="H12" s="74"/>
      <c r="I12" s="74"/>
      <c r="J12" s="74"/>
      <c r="K12" s="74"/>
      <c r="L12" s="74"/>
      <c r="M12" s="74"/>
      <c r="N12" s="74"/>
      <c r="O12" s="74"/>
      <c r="P12" s="74"/>
      <c r="Q12" s="74"/>
      <c r="R12" s="73"/>
    </row>
    <row r="13" spans="1:18" ht="17.25" customHeight="1">
      <c r="A13" s="75" t="s">
        <v>585</v>
      </c>
      <c r="B13" s="74"/>
      <c r="C13" s="74"/>
      <c r="D13" s="74"/>
      <c r="E13" s="74"/>
      <c r="F13" s="74"/>
      <c r="G13" s="74"/>
      <c r="H13" s="74"/>
      <c r="I13" s="74"/>
      <c r="J13" s="74"/>
      <c r="K13" s="74"/>
      <c r="L13" s="74"/>
      <c r="M13" s="74"/>
      <c r="N13" s="74"/>
      <c r="O13" s="74"/>
      <c r="P13" s="74"/>
      <c r="Q13" s="74"/>
      <c r="R13" s="73"/>
    </row>
    <row r="14" spans="1:18" ht="17.25" customHeight="1">
      <c r="A14" s="75" t="s">
        <v>262</v>
      </c>
      <c r="B14" s="74"/>
      <c r="C14" s="74"/>
      <c r="D14" s="74"/>
      <c r="E14" s="74"/>
      <c r="F14" s="74"/>
      <c r="G14" s="74"/>
      <c r="H14" s="74"/>
      <c r="I14" s="74"/>
      <c r="J14" s="74"/>
      <c r="K14" s="74"/>
      <c r="L14" s="74"/>
      <c r="M14" s="74"/>
      <c r="N14" s="74"/>
      <c r="O14" s="74"/>
      <c r="P14" s="74"/>
      <c r="Q14" s="74"/>
      <c r="R14" s="73"/>
    </row>
    <row r="15" spans="1:18" ht="17.25" customHeight="1">
      <c r="A15" s="75" t="s">
        <v>193</v>
      </c>
      <c r="B15" s="74"/>
      <c r="C15" s="74"/>
      <c r="D15" s="74"/>
      <c r="E15" s="74"/>
      <c r="F15" s="74"/>
      <c r="G15" s="74"/>
      <c r="H15" s="74"/>
      <c r="I15" s="74"/>
      <c r="J15" s="74"/>
      <c r="K15" s="74"/>
      <c r="L15" s="74"/>
      <c r="M15" s="74"/>
      <c r="N15" s="74"/>
      <c r="O15" s="74"/>
      <c r="P15" s="74"/>
      <c r="Q15" s="74"/>
      <c r="R15" s="73"/>
    </row>
    <row r="16" spans="1:18" ht="17.25" customHeight="1">
      <c r="A16" s="75" t="s">
        <v>192</v>
      </c>
      <c r="B16" s="74"/>
      <c r="C16" s="74"/>
      <c r="D16" s="74"/>
      <c r="E16" s="74"/>
      <c r="F16" s="74"/>
      <c r="G16" s="74"/>
      <c r="H16" s="74"/>
      <c r="I16" s="74"/>
      <c r="J16" s="74"/>
      <c r="K16" s="74"/>
      <c r="L16" s="74"/>
      <c r="M16" s="74"/>
      <c r="N16" s="74"/>
      <c r="O16" s="74"/>
      <c r="P16" s="74"/>
      <c r="Q16" s="74"/>
      <c r="R16" s="73"/>
    </row>
    <row r="17" spans="1:18" ht="17.25" customHeight="1">
      <c r="A17" s="184" t="s">
        <v>191</v>
      </c>
      <c r="B17" s="74"/>
      <c r="C17" s="74"/>
      <c r="D17" s="74"/>
      <c r="E17" s="74"/>
      <c r="F17" s="74"/>
      <c r="G17" s="74"/>
      <c r="H17" s="74"/>
      <c r="I17" s="74"/>
      <c r="J17" s="74"/>
      <c r="K17" s="74"/>
      <c r="L17" s="74"/>
      <c r="M17" s="74"/>
      <c r="N17" s="74"/>
      <c r="O17" s="74"/>
      <c r="P17" s="74"/>
      <c r="Q17" s="74"/>
      <c r="R17" s="73"/>
    </row>
    <row r="18" spans="1:18" ht="17.25" customHeight="1">
      <c r="A18" s="75"/>
      <c r="B18" s="74"/>
      <c r="C18" s="74"/>
      <c r="D18" s="74"/>
      <c r="E18" s="74"/>
      <c r="F18" s="74"/>
      <c r="G18" s="74"/>
      <c r="H18" s="74"/>
      <c r="I18" s="74"/>
      <c r="J18" s="74"/>
      <c r="K18" s="74"/>
      <c r="L18" s="74"/>
      <c r="M18" s="74"/>
      <c r="N18" s="74"/>
      <c r="O18" s="74"/>
      <c r="P18" s="74"/>
      <c r="Q18" s="74"/>
      <c r="R18" s="73"/>
    </row>
    <row r="19" spans="1:18" ht="17.25" customHeight="1">
      <c r="A19" s="75"/>
      <c r="B19" s="74"/>
      <c r="C19" s="74"/>
      <c r="D19" s="74"/>
      <c r="E19" s="74"/>
      <c r="F19" s="74"/>
      <c r="G19" s="74"/>
      <c r="H19" s="74"/>
      <c r="I19" s="74"/>
      <c r="J19" s="74"/>
      <c r="K19" s="74"/>
      <c r="L19" s="74"/>
      <c r="M19" s="74"/>
      <c r="N19" s="74"/>
      <c r="O19" s="74"/>
      <c r="P19" s="74"/>
      <c r="Q19" s="74"/>
      <c r="R19" s="73"/>
    </row>
    <row r="20" spans="1:18" ht="17.25" customHeight="1">
      <c r="A20" s="75"/>
      <c r="B20" s="74"/>
      <c r="C20" s="74"/>
      <c r="D20" s="74"/>
      <c r="E20" s="74"/>
      <c r="F20" s="74"/>
      <c r="G20" s="74"/>
      <c r="H20" s="74"/>
      <c r="I20" s="74"/>
      <c r="J20" s="74"/>
      <c r="K20" s="74"/>
      <c r="L20" s="74"/>
      <c r="M20" s="74"/>
      <c r="N20" s="74"/>
      <c r="O20" s="74"/>
      <c r="P20" s="74"/>
      <c r="Q20" s="74"/>
      <c r="R20" s="73"/>
    </row>
    <row r="21" spans="1:18" ht="17.25" customHeight="1">
      <c r="A21" s="75"/>
      <c r="B21" s="74"/>
      <c r="C21" s="74"/>
      <c r="D21" s="74"/>
      <c r="E21" s="74"/>
      <c r="F21" s="74"/>
      <c r="G21" s="74"/>
      <c r="H21" s="74"/>
      <c r="I21" s="74"/>
      <c r="J21" s="74"/>
      <c r="K21" s="74"/>
      <c r="L21" s="74"/>
      <c r="M21" s="74"/>
      <c r="N21" s="74"/>
      <c r="O21" s="74"/>
      <c r="P21" s="74"/>
      <c r="Q21" s="74"/>
      <c r="R21" s="73"/>
    </row>
    <row r="22" spans="1:18" ht="17.25" customHeight="1">
      <c r="A22" s="75"/>
      <c r="B22" s="74"/>
      <c r="C22" s="74"/>
      <c r="D22" s="74"/>
      <c r="E22" s="74"/>
      <c r="F22" s="74"/>
      <c r="G22" s="74"/>
      <c r="H22" s="74"/>
      <c r="I22" s="74"/>
      <c r="J22" s="74"/>
      <c r="K22" s="74"/>
      <c r="L22" s="74"/>
      <c r="M22" s="74"/>
      <c r="N22" s="74"/>
      <c r="O22" s="74"/>
      <c r="P22" s="74"/>
      <c r="Q22" s="74"/>
      <c r="R22" s="73"/>
    </row>
    <row r="23" spans="1:18" ht="17.25" customHeight="1">
      <c r="A23" s="75"/>
      <c r="B23" s="74"/>
      <c r="C23" s="74"/>
      <c r="D23" s="74"/>
      <c r="E23" s="74"/>
      <c r="F23" s="74"/>
      <c r="G23" s="74"/>
      <c r="H23" s="74"/>
      <c r="I23" s="74"/>
      <c r="J23" s="74"/>
      <c r="K23" s="74"/>
      <c r="L23" s="74"/>
      <c r="M23" s="74"/>
      <c r="N23" s="74"/>
      <c r="O23" s="74"/>
      <c r="P23" s="74"/>
      <c r="Q23" s="74"/>
      <c r="R23" s="73"/>
    </row>
    <row r="24" spans="1:18" ht="17.25" customHeight="1">
      <c r="A24" s="184"/>
      <c r="B24" s="74"/>
      <c r="C24" s="74"/>
      <c r="D24" s="74"/>
      <c r="E24" s="74"/>
      <c r="F24" s="74"/>
      <c r="G24" s="74"/>
      <c r="H24" s="74"/>
      <c r="I24" s="74"/>
      <c r="J24" s="74"/>
      <c r="K24" s="74"/>
      <c r="L24" s="74"/>
      <c r="M24" s="74"/>
      <c r="N24" s="74"/>
      <c r="O24" s="74"/>
      <c r="P24" s="74"/>
      <c r="Q24" s="74"/>
      <c r="R24" s="73"/>
    </row>
    <row r="25" spans="1:18" ht="17.25" customHeight="1">
      <c r="A25" s="75"/>
      <c r="B25" s="74"/>
      <c r="C25" s="74"/>
      <c r="D25" s="74"/>
      <c r="E25" s="74"/>
      <c r="F25" s="74"/>
      <c r="G25" s="74"/>
      <c r="H25" s="74"/>
      <c r="I25" s="74"/>
      <c r="J25" s="74"/>
      <c r="K25" s="74"/>
      <c r="L25" s="74"/>
      <c r="M25" s="74"/>
      <c r="N25" s="74"/>
      <c r="O25" s="74"/>
      <c r="P25" s="74"/>
      <c r="Q25" s="74"/>
      <c r="R25" s="73"/>
    </row>
    <row r="26" spans="1:18" ht="17.25" customHeight="1">
      <c r="A26" s="75"/>
      <c r="B26" s="74"/>
      <c r="C26" s="74"/>
      <c r="D26" s="74"/>
      <c r="E26" s="74"/>
      <c r="F26" s="74"/>
      <c r="G26" s="74"/>
      <c r="H26" s="74"/>
      <c r="I26" s="74"/>
      <c r="J26" s="74"/>
      <c r="K26" s="74"/>
      <c r="L26" s="74"/>
      <c r="M26" s="74"/>
      <c r="N26" s="74"/>
      <c r="O26" s="74"/>
      <c r="P26" s="74"/>
      <c r="Q26" s="74"/>
      <c r="R26" s="73"/>
    </row>
    <row r="27" spans="1:18" ht="17.25" customHeight="1">
      <c r="A27" s="75"/>
      <c r="B27" s="74"/>
      <c r="C27" s="74"/>
      <c r="D27" s="74"/>
      <c r="E27" s="74"/>
      <c r="F27" s="74"/>
      <c r="G27" s="74"/>
      <c r="H27" s="74"/>
      <c r="I27" s="74"/>
      <c r="J27" s="74"/>
      <c r="K27" s="74"/>
      <c r="L27" s="74"/>
      <c r="M27" s="74"/>
      <c r="N27" s="74"/>
      <c r="O27" s="74"/>
      <c r="P27" s="74"/>
      <c r="Q27" s="74"/>
      <c r="R27" s="73"/>
    </row>
    <row r="28" spans="1:18" ht="17.25" customHeight="1">
      <c r="A28" s="75"/>
      <c r="B28" s="74"/>
      <c r="C28" s="74"/>
      <c r="D28" s="74"/>
      <c r="E28" s="74"/>
      <c r="F28" s="74"/>
      <c r="G28" s="74"/>
      <c r="H28" s="74"/>
      <c r="I28" s="74"/>
      <c r="J28" s="74"/>
      <c r="K28" s="74"/>
      <c r="L28" s="74"/>
      <c r="M28" s="74"/>
      <c r="N28" s="74"/>
      <c r="O28" s="74"/>
      <c r="P28" s="74"/>
      <c r="Q28" s="74"/>
      <c r="R28" s="73"/>
    </row>
    <row r="29" spans="1:18" ht="17.25" customHeight="1">
      <c r="A29" s="75"/>
      <c r="B29" s="74"/>
      <c r="C29" s="74"/>
      <c r="D29" s="74"/>
      <c r="E29" s="74"/>
      <c r="F29" s="74"/>
      <c r="G29" s="74"/>
      <c r="H29" s="74"/>
      <c r="I29" s="74"/>
      <c r="J29" s="74"/>
      <c r="K29" s="74"/>
      <c r="L29" s="74"/>
      <c r="M29" s="74"/>
      <c r="N29" s="74"/>
      <c r="O29" s="74"/>
      <c r="P29" s="74"/>
      <c r="Q29" s="74"/>
      <c r="R29" s="186"/>
    </row>
    <row r="30" spans="1:18" ht="17.25" customHeight="1">
      <c r="A30" s="75"/>
      <c r="B30" s="74"/>
      <c r="C30" s="74"/>
      <c r="D30" s="74"/>
      <c r="E30" s="74"/>
      <c r="F30" s="74"/>
      <c r="G30" s="74"/>
      <c r="H30" s="74"/>
      <c r="I30" s="74"/>
      <c r="J30" s="74"/>
      <c r="K30" s="74"/>
      <c r="L30" s="74"/>
      <c r="M30" s="74"/>
      <c r="N30" s="74"/>
      <c r="O30" s="74"/>
      <c r="P30" s="74"/>
      <c r="Q30" s="74"/>
      <c r="R30" s="73"/>
    </row>
    <row r="31" spans="1:18" ht="17.25" customHeight="1">
      <c r="A31" s="75"/>
      <c r="B31" s="74"/>
      <c r="C31" s="74"/>
      <c r="D31" s="74"/>
      <c r="E31" s="74"/>
      <c r="F31" s="74"/>
      <c r="G31" s="74"/>
      <c r="H31" s="74"/>
      <c r="I31" s="74"/>
      <c r="J31" s="74"/>
      <c r="K31" s="74"/>
      <c r="L31" s="74"/>
      <c r="M31" s="74"/>
      <c r="N31" s="74"/>
      <c r="O31" s="74"/>
      <c r="P31" s="74"/>
      <c r="Q31" s="74"/>
      <c r="R31" s="73"/>
    </row>
    <row r="32" spans="1:18" ht="17.25" customHeight="1">
      <c r="A32" s="75"/>
      <c r="B32" s="74"/>
      <c r="C32" s="74"/>
      <c r="D32" s="74"/>
      <c r="E32" s="74"/>
      <c r="F32" s="74"/>
      <c r="G32" s="74"/>
      <c r="H32" s="74"/>
      <c r="I32" s="74"/>
      <c r="J32" s="185"/>
      <c r="K32" s="74"/>
      <c r="L32" s="74"/>
      <c r="M32" s="74"/>
      <c r="N32" s="74"/>
      <c r="O32" s="74"/>
      <c r="P32" s="74"/>
      <c r="Q32" s="74"/>
      <c r="R32" s="73"/>
    </row>
    <row r="33" spans="1:18" ht="17.25" customHeight="1">
      <c r="A33" s="75"/>
      <c r="B33" s="74"/>
      <c r="C33" s="74"/>
      <c r="D33" s="74"/>
      <c r="E33" s="74"/>
      <c r="F33" s="74"/>
      <c r="G33" s="74"/>
      <c r="H33" s="74"/>
      <c r="I33" s="74"/>
      <c r="J33" s="74"/>
      <c r="K33" s="74"/>
      <c r="L33" s="74"/>
      <c r="M33" s="74"/>
      <c r="N33" s="74"/>
      <c r="O33" s="74"/>
      <c r="P33" s="74"/>
      <c r="Q33" s="74"/>
      <c r="R33" s="73"/>
    </row>
    <row r="34" spans="1:18" ht="17.25" customHeight="1">
      <c r="A34" s="75"/>
      <c r="B34" s="74"/>
      <c r="C34" s="74"/>
      <c r="D34" s="74"/>
      <c r="E34" s="74"/>
      <c r="F34" s="74"/>
      <c r="G34" s="74"/>
      <c r="H34" s="74"/>
      <c r="I34" s="74"/>
      <c r="J34" s="74"/>
      <c r="K34" s="74"/>
      <c r="L34" s="74"/>
      <c r="M34" s="74"/>
      <c r="N34" s="74"/>
      <c r="O34" s="74"/>
      <c r="P34" s="74"/>
      <c r="Q34" s="74"/>
      <c r="R34" s="73"/>
    </row>
    <row r="35" spans="1:18" ht="17.25" customHeight="1">
      <c r="A35" s="75"/>
      <c r="B35" s="74"/>
      <c r="C35" s="74"/>
      <c r="D35" s="74"/>
      <c r="E35" s="74"/>
      <c r="F35" s="74"/>
      <c r="G35" s="74"/>
      <c r="H35" s="74"/>
      <c r="I35" s="74"/>
      <c r="J35" s="74"/>
      <c r="K35" s="74"/>
      <c r="L35" s="74"/>
      <c r="M35" s="74"/>
      <c r="N35" s="74"/>
      <c r="O35" s="74"/>
      <c r="P35" s="74"/>
      <c r="Q35" s="74"/>
      <c r="R35" s="73"/>
    </row>
    <row r="36" spans="1:18" ht="17.25" customHeight="1">
      <c r="A36" s="75"/>
      <c r="B36" s="74"/>
      <c r="C36" s="74"/>
      <c r="D36" s="74"/>
      <c r="E36" s="74"/>
      <c r="F36" s="74"/>
      <c r="G36" s="74"/>
      <c r="H36" s="74"/>
      <c r="I36" s="74"/>
      <c r="J36" s="74"/>
      <c r="K36" s="74"/>
      <c r="L36" s="74"/>
      <c r="M36" s="74"/>
      <c r="N36" s="74"/>
      <c r="O36" s="74"/>
      <c r="P36" s="74"/>
      <c r="Q36" s="74"/>
      <c r="R36" s="73"/>
    </row>
    <row r="37" spans="1:18" ht="17.25" customHeight="1">
      <c r="A37" s="75"/>
      <c r="B37" s="74"/>
      <c r="C37" s="74"/>
      <c r="D37" s="74"/>
      <c r="E37" s="74"/>
      <c r="F37" s="74"/>
      <c r="G37" s="74"/>
      <c r="H37" s="74"/>
      <c r="I37" s="74"/>
      <c r="J37" s="74"/>
      <c r="K37" s="74"/>
      <c r="L37" s="74"/>
      <c r="M37" s="74"/>
      <c r="N37" s="74"/>
      <c r="O37" s="74"/>
      <c r="P37" s="74"/>
      <c r="Q37" s="74"/>
      <c r="R37" s="73"/>
    </row>
    <row r="38" spans="1:18" ht="17.25" customHeight="1">
      <c r="A38" s="75"/>
      <c r="B38" s="74"/>
      <c r="C38" s="74"/>
      <c r="D38" s="74"/>
      <c r="E38" s="74"/>
      <c r="F38" s="74"/>
      <c r="G38" s="74"/>
      <c r="H38" s="74"/>
      <c r="I38" s="74"/>
      <c r="J38" s="74"/>
      <c r="K38" s="74"/>
      <c r="L38" s="74"/>
      <c r="M38" s="74"/>
      <c r="N38" s="74"/>
      <c r="O38" s="74"/>
      <c r="P38" s="74"/>
      <c r="Q38" s="74"/>
      <c r="R38" s="73"/>
    </row>
    <row r="39" spans="1:18" ht="17.25" customHeight="1">
      <c r="A39" s="75"/>
      <c r="B39" s="74"/>
      <c r="C39" s="74"/>
      <c r="D39" s="74"/>
      <c r="E39" s="74"/>
      <c r="F39" s="74"/>
      <c r="G39" s="74"/>
      <c r="H39" s="74"/>
      <c r="I39" s="74"/>
      <c r="J39" s="74"/>
      <c r="K39" s="74"/>
      <c r="L39" s="74"/>
      <c r="M39" s="74"/>
      <c r="N39" s="74"/>
      <c r="O39" s="74"/>
      <c r="P39" s="74"/>
      <c r="Q39" s="74"/>
      <c r="R39" s="73"/>
    </row>
    <row r="40" spans="1:18" ht="17.25" customHeight="1">
      <c r="A40" s="75"/>
      <c r="B40" s="74"/>
      <c r="C40" s="74"/>
      <c r="D40" s="74"/>
      <c r="E40" s="74"/>
      <c r="F40" s="74"/>
      <c r="G40" s="74"/>
      <c r="H40" s="74"/>
      <c r="I40" s="74"/>
      <c r="J40" s="74"/>
      <c r="K40" s="74"/>
      <c r="L40" s="74"/>
      <c r="M40" s="74"/>
      <c r="N40" s="74"/>
      <c r="O40" s="74"/>
      <c r="P40" s="74"/>
      <c r="Q40" s="74"/>
      <c r="R40" s="73"/>
    </row>
    <row r="41" spans="1:18" ht="17.25" customHeight="1">
      <c r="A41" s="75"/>
      <c r="B41" s="74"/>
      <c r="C41" s="74"/>
      <c r="D41" s="74"/>
      <c r="E41" s="74"/>
      <c r="F41" s="74"/>
      <c r="G41" s="74"/>
      <c r="H41" s="74"/>
      <c r="I41" s="74"/>
      <c r="J41" s="74"/>
      <c r="K41" s="74"/>
      <c r="L41" s="74"/>
      <c r="M41" s="74"/>
      <c r="N41" s="74"/>
      <c r="O41" s="74"/>
      <c r="P41" s="74"/>
      <c r="Q41" s="74"/>
      <c r="R41" s="73"/>
    </row>
    <row r="42" spans="1:18" ht="17.25" customHeight="1">
      <c r="A42" s="75"/>
      <c r="B42" s="74"/>
      <c r="C42" s="74"/>
      <c r="D42" s="74"/>
      <c r="E42" s="74"/>
      <c r="F42" s="74"/>
      <c r="G42" s="74"/>
      <c r="H42" s="74"/>
      <c r="I42" s="74"/>
      <c r="J42" s="74"/>
      <c r="K42" s="74"/>
      <c r="L42" s="74"/>
      <c r="M42" s="74"/>
      <c r="N42" s="74"/>
      <c r="O42" s="74"/>
      <c r="P42" s="74"/>
      <c r="Q42" s="74"/>
      <c r="R42" s="73"/>
    </row>
    <row r="43" spans="1:18" ht="17.25" customHeight="1">
      <c r="A43" s="75"/>
      <c r="B43" s="74"/>
      <c r="C43" s="74"/>
      <c r="D43" s="74"/>
      <c r="E43" s="74"/>
      <c r="F43" s="74"/>
      <c r="G43" s="74"/>
      <c r="H43" s="74"/>
      <c r="I43" s="74"/>
      <c r="J43" s="74"/>
      <c r="K43" s="74"/>
      <c r="L43" s="74"/>
      <c r="M43" s="74"/>
      <c r="N43" s="74"/>
      <c r="O43" s="74"/>
      <c r="P43" s="74"/>
      <c r="Q43" s="74"/>
      <c r="R43" s="73"/>
    </row>
    <row r="44" spans="1:18" ht="17.25" customHeight="1">
      <c r="A44" s="75"/>
      <c r="B44" s="74"/>
      <c r="C44" s="74"/>
      <c r="D44" s="74"/>
      <c r="E44" s="74"/>
      <c r="F44" s="74"/>
      <c r="G44" s="74"/>
      <c r="H44" s="74"/>
      <c r="I44" s="74"/>
      <c r="J44" s="74"/>
      <c r="K44" s="74"/>
      <c r="L44" s="74"/>
      <c r="M44" s="74"/>
      <c r="N44" s="74"/>
      <c r="O44" s="74"/>
      <c r="P44" s="74"/>
      <c r="Q44" s="74"/>
      <c r="R44" s="73"/>
    </row>
    <row r="45" spans="1:18" ht="17.25" customHeight="1" thickBot="1">
      <c r="A45" s="72"/>
      <c r="B45" s="71"/>
      <c r="C45" s="71"/>
      <c r="D45" s="71"/>
      <c r="E45" s="71"/>
      <c r="F45" s="71"/>
      <c r="G45" s="71"/>
      <c r="H45" s="71"/>
      <c r="I45" s="71"/>
      <c r="J45" s="71"/>
      <c r="K45" s="71"/>
      <c r="L45" s="71"/>
      <c r="M45" s="71"/>
      <c r="N45" s="71"/>
      <c r="O45" s="71"/>
      <c r="P45" s="71"/>
      <c r="Q45" s="71"/>
      <c r="R45" s="70"/>
    </row>
  </sheetData>
  <customSheetViews>
    <customSheetView guid="{CA6B8FA8-7A06-4021-9C0E-048CD59C3F28}" showRuler="0">
      <selection activeCell="Y6" sqref="Y6"/>
      <pageMargins left="0.78740157480314965" right="0.78740157480314965" top="0.98425196850393704" bottom="0.15748031496062992" header="0.51181102362204722" footer="0.15748031496062992"/>
      <printOptions horizontalCentered="1"/>
      <pageSetup paperSize="9" orientation="portrait" r:id="rId1"/>
      <headerFooter alignWithMargins="0"/>
    </customSheetView>
  </customSheetViews>
  <mergeCells count="4">
    <mergeCell ref="A2:R2"/>
    <mergeCell ref="A4:D5"/>
    <mergeCell ref="E4:R5"/>
    <mergeCell ref="A6:R7"/>
  </mergeCells>
  <phoneticPr fontId="53"/>
  <printOptions horizontalCentered="1"/>
  <pageMargins left="0.78740157480314965" right="0.78740157480314965" top="0.98425196850393704" bottom="0.15748031496062992" header="0.51181102362204722" footer="0.15748031496062992"/>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view="pageBreakPreview" zoomScale="70" zoomScaleNormal="100" zoomScaleSheetLayoutView="70" workbookViewId="0">
      <selection activeCell="AB26" sqref="AB26"/>
    </sheetView>
  </sheetViews>
  <sheetFormatPr defaultColWidth="4.6640625" defaultRowHeight="21" customHeight="1"/>
  <cols>
    <col min="1" max="17" width="4.6640625" style="69"/>
    <col min="18" max="18" width="5.88671875" style="69" customWidth="1"/>
    <col min="19" max="16384" width="4.6640625" style="69"/>
  </cols>
  <sheetData>
    <row r="1" spans="1:18" s="29" customFormat="1" ht="21" customHeight="1">
      <c r="R1" s="213" t="s">
        <v>200</v>
      </c>
    </row>
    <row r="2" spans="1:18" s="29" customFormat="1" ht="21" customHeight="1">
      <c r="A2" s="1454" t="s">
        <v>199</v>
      </c>
      <c r="B2" s="1454"/>
      <c r="C2" s="1454"/>
      <c r="D2" s="1454"/>
      <c r="E2" s="1454"/>
      <c r="F2" s="1454"/>
      <c r="G2" s="1454"/>
      <c r="H2" s="1454"/>
      <c r="I2" s="1454"/>
      <c r="J2" s="1454"/>
      <c r="K2" s="1454"/>
      <c r="L2" s="1454"/>
      <c r="M2" s="1454"/>
      <c r="N2" s="1454"/>
      <c r="O2" s="1454"/>
      <c r="P2" s="1454"/>
      <c r="Q2" s="1454"/>
      <c r="R2" s="1454"/>
    </row>
    <row r="3" spans="1:18" s="29" customFormat="1" ht="21" customHeight="1" thickBot="1"/>
    <row r="4" spans="1:18" s="29" customFormat="1" ht="21" customHeight="1">
      <c r="A4" s="1455" t="s">
        <v>196</v>
      </c>
      <c r="B4" s="1456"/>
      <c r="C4" s="1456"/>
      <c r="D4" s="1457"/>
      <c r="E4" s="1455" t="s">
        <v>793</v>
      </c>
      <c r="F4" s="1456"/>
      <c r="G4" s="1456"/>
      <c r="H4" s="1456"/>
      <c r="I4" s="1456"/>
      <c r="J4" s="1456"/>
      <c r="K4" s="1456"/>
      <c r="L4" s="1456"/>
      <c r="M4" s="1456"/>
      <c r="N4" s="1456"/>
      <c r="O4" s="1456"/>
      <c r="P4" s="1456"/>
      <c r="Q4" s="1456"/>
      <c r="R4" s="1457"/>
    </row>
    <row r="5" spans="1:18" s="29" customFormat="1" ht="21" customHeight="1" thickBot="1">
      <c r="A5" s="1458"/>
      <c r="B5" s="1459"/>
      <c r="C5" s="1459"/>
      <c r="D5" s="1460"/>
      <c r="E5" s="1458"/>
      <c r="F5" s="1459"/>
      <c r="G5" s="1459"/>
      <c r="H5" s="1459"/>
      <c r="I5" s="1459"/>
      <c r="J5" s="1459"/>
      <c r="K5" s="1459"/>
      <c r="L5" s="1459"/>
      <c r="M5" s="1459"/>
      <c r="N5" s="1459"/>
      <c r="O5" s="1459"/>
      <c r="P5" s="1459"/>
      <c r="Q5" s="1459"/>
      <c r="R5" s="1460"/>
    </row>
    <row r="6" spans="1:18" s="29" customFormat="1" ht="21" customHeight="1">
      <c r="A6" s="1467" t="s">
        <v>768</v>
      </c>
      <c r="B6" s="1468"/>
      <c r="C6" s="1468"/>
      <c r="D6" s="1468"/>
      <c r="E6" s="1468"/>
      <c r="F6" s="1468"/>
      <c r="G6" s="1468"/>
      <c r="H6" s="1468"/>
      <c r="I6" s="1468"/>
      <c r="J6" s="1468"/>
      <c r="K6" s="1468"/>
      <c r="L6" s="1468"/>
      <c r="M6" s="1468"/>
      <c r="N6" s="1468"/>
      <c r="O6" s="1468"/>
      <c r="P6" s="1468"/>
      <c r="Q6" s="1468"/>
      <c r="R6" s="1469"/>
    </row>
    <row r="7" spans="1:18" s="29" customFormat="1" ht="21" customHeight="1">
      <c r="A7" s="1470"/>
      <c r="B7" s="1471"/>
      <c r="C7" s="1471"/>
      <c r="D7" s="1471"/>
      <c r="E7" s="1471"/>
      <c r="F7" s="1471"/>
      <c r="G7" s="1471"/>
      <c r="H7" s="1471"/>
      <c r="I7" s="1471"/>
      <c r="J7" s="1471"/>
      <c r="K7" s="1471"/>
      <c r="L7" s="1471"/>
      <c r="M7" s="1471"/>
      <c r="N7" s="1471"/>
      <c r="O7" s="1471"/>
      <c r="P7" s="1471"/>
      <c r="Q7" s="1471"/>
      <c r="R7" s="1472"/>
    </row>
    <row r="8" spans="1:18" ht="21" customHeight="1">
      <c r="A8" s="75" t="s">
        <v>586</v>
      </c>
      <c r="B8" s="74"/>
      <c r="C8" s="74"/>
      <c r="D8" s="74"/>
      <c r="E8" s="74"/>
      <c r="F8" s="74"/>
      <c r="G8" s="74"/>
      <c r="H8" s="74"/>
      <c r="I8" s="74"/>
      <c r="J8" s="74"/>
      <c r="K8" s="74"/>
      <c r="L8" s="74"/>
      <c r="M8" s="74"/>
      <c r="N8" s="74"/>
      <c r="O8" s="74"/>
      <c r="P8" s="74"/>
      <c r="Q8" s="74"/>
      <c r="R8" s="73"/>
    </row>
    <row r="9" spans="1:18" ht="21" customHeight="1">
      <c r="A9" s="75" t="s">
        <v>668</v>
      </c>
      <c r="B9" s="74"/>
      <c r="C9" s="74"/>
      <c r="D9" s="74"/>
      <c r="E9" s="74"/>
      <c r="F9" s="74"/>
      <c r="G9" s="74"/>
      <c r="H9" s="74"/>
      <c r="I9" s="74"/>
      <c r="J9" s="74"/>
      <c r="K9" s="74"/>
      <c r="L9" s="74"/>
      <c r="M9" s="74"/>
      <c r="N9" s="74"/>
      <c r="O9" s="74"/>
      <c r="P9" s="74"/>
      <c r="Q9" s="74"/>
      <c r="R9" s="73"/>
    </row>
    <row r="10" spans="1:18" ht="21" customHeight="1">
      <c r="A10" s="75" t="s">
        <v>669</v>
      </c>
      <c r="B10" s="192"/>
      <c r="C10" s="192"/>
      <c r="D10" s="192"/>
      <c r="E10" s="192"/>
      <c r="F10" s="192"/>
      <c r="G10" s="192"/>
      <c r="H10" s="192"/>
      <c r="I10" s="74"/>
      <c r="J10" s="74"/>
      <c r="K10" s="74"/>
      <c r="L10" s="74"/>
      <c r="M10" s="74"/>
      <c r="N10" s="74"/>
      <c r="O10" s="74"/>
      <c r="P10" s="74"/>
      <c r="Q10" s="74"/>
      <c r="R10" s="73"/>
    </row>
    <row r="11" spans="1:18" ht="21" customHeight="1">
      <c r="A11" s="75" t="s">
        <v>670</v>
      </c>
      <c r="B11" s="74"/>
      <c r="C11" s="74"/>
      <c r="D11" s="74"/>
      <c r="E11" s="74"/>
      <c r="F11" s="74"/>
      <c r="G11" s="74"/>
      <c r="H11" s="74"/>
      <c r="I11" s="74"/>
      <c r="J11" s="74"/>
      <c r="K11" s="74"/>
      <c r="L11" s="74"/>
      <c r="M11" s="74"/>
      <c r="N11" s="74"/>
      <c r="O11" s="74"/>
      <c r="P11" s="74"/>
      <c r="Q11" s="74"/>
      <c r="R11" s="73"/>
    </row>
    <row r="12" spans="1:18" ht="21" customHeight="1">
      <c r="A12" s="75" t="s">
        <v>671</v>
      </c>
      <c r="B12" s="74"/>
      <c r="C12" s="74"/>
      <c r="D12" s="74"/>
      <c r="E12" s="74"/>
      <c r="F12" s="74"/>
      <c r="G12" s="74"/>
      <c r="H12" s="74"/>
      <c r="I12" s="74"/>
      <c r="J12" s="74"/>
      <c r="K12" s="74"/>
      <c r="L12" s="74"/>
      <c r="M12" s="74"/>
      <c r="N12" s="74"/>
      <c r="O12" s="74"/>
      <c r="P12" s="74"/>
      <c r="Q12" s="74"/>
      <c r="R12" s="73"/>
    </row>
    <row r="13" spans="1:18" ht="21" customHeight="1">
      <c r="A13" s="75" t="s">
        <v>672</v>
      </c>
      <c r="B13" s="74"/>
      <c r="C13" s="74"/>
      <c r="D13" s="74"/>
      <c r="E13" s="74"/>
      <c r="F13" s="74"/>
      <c r="G13" s="74"/>
      <c r="H13" s="74"/>
      <c r="I13" s="74"/>
      <c r="J13" s="74"/>
      <c r="K13" s="74"/>
      <c r="L13" s="74"/>
      <c r="M13" s="74"/>
      <c r="N13" s="74"/>
      <c r="O13" s="74"/>
      <c r="P13" s="74"/>
      <c r="Q13" s="74"/>
      <c r="R13" s="73"/>
    </row>
    <row r="14" spans="1:18" ht="21" customHeight="1">
      <c r="A14" s="75" t="s">
        <v>673</v>
      </c>
      <c r="B14" s="74"/>
      <c r="C14" s="74"/>
      <c r="D14" s="74"/>
      <c r="E14" s="74"/>
      <c r="F14" s="74"/>
      <c r="G14" s="74"/>
      <c r="H14" s="74"/>
      <c r="I14" s="74"/>
      <c r="J14" s="74"/>
      <c r="K14" s="74"/>
      <c r="L14" s="74"/>
      <c r="M14" s="74"/>
      <c r="N14" s="74"/>
      <c r="O14" s="74"/>
      <c r="P14" s="74"/>
      <c r="Q14" s="74"/>
      <c r="R14" s="73"/>
    </row>
    <row r="15" spans="1:18" ht="21" customHeight="1">
      <c r="A15" s="75" t="s">
        <v>674</v>
      </c>
      <c r="B15" s="74"/>
      <c r="C15" s="74"/>
      <c r="D15" s="74"/>
      <c r="E15" s="74"/>
      <c r="F15" s="74"/>
      <c r="G15" s="74"/>
      <c r="H15" s="74"/>
      <c r="I15" s="74"/>
      <c r="J15" s="74"/>
      <c r="K15" s="74"/>
      <c r="L15" s="74"/>
      <c r="M15" s="74"/>
      <c r="N15" s="74"/>
      <c r="O15" s="74"/>
      <c r="P15" s="74"/>
      <c r="Q15" s="74"/>
      <c r="R15" s="73"/>
    </row>
    <row r="16" spans="1:18" ht="21" customHeight="1">
      <c r="A16" s="75"/>
      <c r="B16" s="74"/>
      <c r="C16" s="74"/>
      <c r="D16" s="74"/>
      <c r="E16" s="74"/>
      <c r="F16" s="74"/>
      <c r="G16" s="74"/>
      <c r="H16" s="74"/>
      <c r="I16" s="74"/>
      <c r="J16" s="74"/>
      <c r="K16" s="74"/>
      <c r="L16" s="74"/>
      <c r="M16" s="74"/>
      <c r="N16" s="74"/>
      <c r="O16" s="74"/>
      <c r="P16" s="74"/>
      <c r="Q16" s="74"/>
      <c r="R16" s="73"/>
    </row>
    <row r="17" spans="1:21" ht="21" customHeight="1">
      <c r="A17" s="75"/>
      <c r="B17" s="74"/>
      <c r="C17" s="74"/>
      <c r="D17" s="74"/>
      <c r="E17" s="74"/>
      <c r="F17" s="74"/>
      <c r="G17" s="74"/>
      <c r="H17" s="74"/>
      <c r="I17" s="74"/>
      <c r="J17" s="74"/>
      <c r="K17" s="74"/>
      <c r="L17" s="74"/>
      <c r="M17" s="74"/>
      <c r="N17" s="74"/>
      <c r="O17" s="74"/>
      <c r="P17" s="74"/>
      <c r="Q17" s="74"/>
      <c r="R17" s="73"/>
    </row>
    <row r="18" spans="1:21" ht="21" customHeight="1">
      <c r="A18" s="75"/>
      <c r="B18" s="74"/>
      <c r="C18" s="74"/>
      <c r="D18" s="74"/>
      <c r="E18" s="74"/>
      <c r="F18" s="74"/>
      <c r="G18" s="74"/>
      <c r="H18" s="74"/>
      <c r="I18" s="74"/>
      <c r="J18" s="74"/>
      <c r="K18" s="74"/>
      <c r="L18" s="74"/>
      <c r="M18" s="74"/>
      <c r="N18" s="74"/>
      <c r="O18" s="74"/>
      <c r="P18" s="74"/>
      <c r="Q18" s="74"/>
      <c r="R18" s="73"/>
    </row>
    <row r="19" spans="1:21" ht="21" customHeight="1">
      <c r="A19" s="75"/>
      <c r="B19" s="74"/>
      <c r="C19" s="74"/>
      <c r="D19" s="74"/>
      <c r="E19" s="74"/>
      <c r="F19" s="74"/>
      <c r="G19" s="74"/>
      <c r="H19" s="74"/>
      <c r="I19" s="74"/>
      <c r="J19" s="74"/>
      <c r="K19" s="74"/>
      <c r="L19" s="74"/>
      <c r="M19" s="74"/>
      <c r="N19" s="74"/>
      <c r="O19" s="74"/>
      <c r="P19" s="74"/>
      <c r="Q19" s="74"/>
      <c r="R19" s="73"/>
      <c r="U19" s="411"/>
    </row>
    <row r="20" spans="1:21" ht="21" customHeight="1">
      <c r="A20" s="75"/>
      <c r="B20" s="74"/>
      <c r="C20" s="74"/>
      <c r="D20" s="74"/>
      <c r="E20" s="74"/>
      <c r="F20" s="74"/>
      <c r="G20" s="74"/>
      <c r="H20" s="74"/>
      <c r="I20" s="74"/>
      <c r="J20" s="74"/>
      <c r="K20" s="74"/>
      <c r="L20" s="74"/>
      <c r="M20" s="74"/>
      <c r="N20" s="74"/>
      <c r="O20" s="74"/>
      <c r="P20" s="74"/>
      <c r="Q20" s="74"/>
      <c r="R20" s="73"/>
      <c r="U20" s="411"/>
    </row>
    <row r="21" spans="1:21" ht="21" customHeight="1">
      <c r="A21" s="75"/>
      <c r="B21" s="74"/>
      <c r="C21" s="74"/>
      <c r="D21" s="74"/>
      <c r="E21" s="74"/>
      <c r="F21" s="74"/>
      <c r="G21" s="74"/>
      <c r="H21" s="74"/>
      <c r="I21" s="74"/>
      <c r="J21" s="74"/>
      <c r="K21" s="74"/>
      <c r="L21" s="74"/>
      <c r="M21" s="74"/>
      <c r="N21" s="74"/>
      <c r="O21" s="74"/>
      <c r="P21" s="74"/>
      <c r="Q21" s="74"/>
      <c r="R21" s="73"/>
      <c r="U21" s="411"/>
    </row>
    <row r="22" spans="1:21" ht="21" customHeight="1">
      <c r="A22" s="75"/>
      <c r="B22" s="74"/>
      <c r="C22" s="74"/>
      <c r="D22" s="74"/>
      <c r="E22" s="74"/>
      <c r="F22" s="74"/>
      <c r="G22" s="74"/>
      <c r="H22" s="74"/>
      <c r="I22" s="74"/>
      <c r="J22" s="74"/>
      <c r="K22" s="74"/>
      <c r="L22" s="74"/>
      <c r="M22" s="74"/>
      <c r="N22" s="74"/>
      <c r="O22" s="74"/>
      <c r="P22" s="74"/>
      <c r="Q22" s="74"/>
      <c r="R22" s="73"/>
      <c r="U22" s="411"/>
    </row>
    <row r="23" spans="1:21" ht="21" customHeight="1">
      <c r="A23" s="75"/>
      <c r="B23" s="74"/>
      <c r="C23" s="74"/>
      <c r="D23" s="74"/>
      <c r="E23" s="74"/>
      <c r="F23" s="74"/>
      <c r="G23" s="74"/>
      <c r="H23" s="74"/>
      <c r="I23" s="74"/>
      <c r="J23" s="74"/>
      <c r="K23" s="74"/>
      <c r="L23" s="74"/>
      <c r="M23" s="74"/>
      <c r="N23" s="74"/>
      <c r="O23" s="74"/>
      <c r="P23" s="74"/>
      <c r="Q23" s="74"/>
      <c r="R23" s="73"/>
      <c r="U23" s="411"/>
    </row>
    <row r="24" spans="1:21" ht="21" customHeight="1">
      <c r="A24" s="75"/>
      <c r="B24" s="74"/>
      <c r="C24" s="74"/>
      <c r="D24" s="74"/>
      <c r="E24" s="74"/>
      <c r="F24" s="74"/>
      <c r="G24" s="74"/>
      <c r="H24" s="74"/>
      <c r="I24" s="74"/>
      <c r="J24" s="74"/>
      <c r="K24" s="74"/>
      <c r="L24" s="74"/>
      <c r="M24" s="74"/>
      <c r="N24" s="74"/>
      <c r="O24" s="74"/>
      <c r="P24" s="74"/>
      <c r="Q24" s="74"/>
      <c r="R24" s="73"/>
    </row>
    <row r="25" spans="1:21" ht="21" customHeight="1">
      <c r="A25" s="75"/>
      <c r="B25" s="74"/>
      <c r="C25" s="74"/>
      <c r="D25" s="74"/>
      <c r="E25" s="74"/>
      <c r="F25" s="74"/>
      <c r="G25" s="74"/>
      <c r="H25" s="74"/>
      <c r="I25" s="74"/>
      <c r="J25" s="74"/>
      <c r="K25" s="74"/>
      <c r="L25" s="74"/>
      <c r="M25" s="74"/>
      <c r="N25" s="74"/>
      <c r="O25" s="74"/>
      <c r="P25" s="74"/>
      <c r="Q25" s="74"/>
      <c r="R25" s="73"/>
    </row>
    <row r="26" spans="1:21" ht="21" customHeight="1">
      <c r="A26" s="184"/>
      <c r="B26" s="74"/>
      <c r="C26" s="74"/>
      <c r="D26" s="74"/>
      <c r="E26" s="74"/>
      <c r="F26" s="74"/>
      <c r="G26" s="74"/>
      <c r="H26" s="74"/>
      <c r="I26" s="74"/>
      <c r="J26" s="74"/>
      <c r="K26" s="74"/>
      <c r="L26" s="74"/>
      <c r="M26" s="74"/>
      <c r="N26" s="74"/>
      <c r="O26" s="74"/>
      <c r="P26" s="74"/>
      <c r="Q26" s="74"/>
      <c r="R26" s="73"/>
    </row>
    <row r="27" spans="1:21" ht="21" customHeight="1">
      <c r="A27" s="184"/>
      <c r="B27" s="74"/>
      <c r="C27" s="74"/>
      <c r="D27" s="74"/>
      <c r="E27" s="74"/>
      <c r="F27" s="74"/>
      <c r="G27" s="74"/>
      <c r="H27" s="74"/>
      <c r="I27" s="74"/>
      <c r="J27" s="74"/>
      <c r="K27" s="74"/>
      <c r="L27" s="74"/>
      <c r="M27" s="74"/>
      <c r="N27" s="74"/>
      <c r="O27" s="74"/>
      <c r="P27" s="74"/>
      <c r="Q27" s="74"/>
      <c r="R27" s="73"/>
    </row>
    <row r="28" spans="1:21" ht="21" customHeight="1">
      <c r="A28" s="184"/>
      <c r="B28" s="74"/>
      <c r="C28" s="74"/>
      <c r="D28" s="74"/>
      <c r="E28" s="74"/>
      <c r="F28" s="74"/>
      <c r="G28" s="74"/>
      <c r="H28" s="74"/>
      <c r="I28" s="74"/>
      <c r="J28" s="74"/>
      <c r="K28" s="74"/>
      <c r="L28" s="74"/>
      <c r="M28" s="74"/>
      <c r="N28" s="74"/>
      <c r="O28" s="74"/>
      <c r="P28" s="74"/>
      <c r="Q28" s="74"/>
      <c r="R28" s="73"/>
    </row>
    <row r="29" spans="1:21" ht="21" customHeight="1">
      <c r="A29" s="184"/>
      <c r="B29" s="74"/>
      <c r="C29" s="74"/>
      <c r="D29" s="74"/>
      <c r="E29" s="74"/>
      <c r="F29" s="74"/>
      <c r="G29" s="74"/>
      <c r="H29" s="74"/>
      <c r="I29" s="74"/>
      <c r="J29" s="74"/>
      <c r="K29" s="74"/>
      <c r="L29" s="74"/>
      <c r="M29" s="74"/>
      <c r="N29" s="74"/>
      <c r="O29" s="74"/>
      <c r="P29" s="74"/>
      <c r="Q29" s="74"/>
      <c r="R29" s="73"/>
    </row>
    <row r="30" spans="1:21" ht="21" customHeight="1">
      <c r="A30" s="184"/>
      <c r="B30" s="74"/>
      <c r="C30" s="74"/>
      <c r="D30" s="74"/>
      <c r="E30" s="74"/>
      <c r="F30" s="74"/>
      <c r="G30" s="74"/>
      <c r="H30" s="74"/>
      <c r="I30" s="74"/>
      <c r="J30" s="74"/>
      <c r="K30" s="74"/>
      <c r="L30" s="74"/>
      <c r="M30" s="74"/>
      <c r="N30" s="74"/>
      <c r="O30" s="74"/>
      <c r="P30" s="74"/>
      <c r="Q30" s="74"/>
      <c r="R30" s="73"/>
    </row>
    <row r="31" spans="1:21" ht="21" customHeight="1">
      <c r="A31" s="75"/>
      <c r="B31" s="74"/>
      <c r="C31" s="74"/>
      <c r="D31" s="74"/>
      <c r="E31" s="74"/>
      <c r="F31" s="74"/>
      <c r="G31" s="74"/>
      <c r="H31" s="74"/>
      <c r="I31" s="74"/>
      <c r="J31" s="74"/>
      <c r="K31" s="74"/>
      <c r="L31" s="74"/>
      <c r="M31" s="74"/>
      <c r="N31" s="74"/>
      <c r="O31" s="74"/>
      <c r="P31" s="74"/>
      <c r="Q31" s="74"/>
      <c r="R31" s="73"/>
    </row>
    <row r="32" spans="1:21" ht="21" customHeight="1">
      <c r="A32" s="75"/>
      <c r="B32" s="74"/>
      <c r="C32" s="74"/>
      <c r="D32" s="74"/>
      <c r="E32" s="74"/>
      <c r="F32" s="74"/>
      <c r="G32" s="74"/>
      <c r="H32" s="74"/>
      <c r="I32" s="74"/>
      <c r="J32" s="74"/>
      <c r="K32" s="74"/>
      <c r="L32" s="74"/>
      <c r="M32" s="74"/>
      <c r="N32" s="74"/>
      <c r="O32" s="74"/>
      <c r="P32" s="74"/>
      <c r="Q32" s="74"/>
      <c r="R32" s="73"/>
    </row>
    <row r="33" spans="1:18" ht="21" customHeight="1">
      <c r="A33" s="75"/>
      <c r="B33" s="74"/>
      <c r="C33" s="74"/>
      <c r="D33" s="74"/>
      <c r="E33" s="74"/>
      <c r="F33" s="74"/>
      <c r="G33" s="74"/>
      <c r="H33" s="74"/>
      <c r="I33" s="74"/>
      <c r="J33" s="74"/>
      <c r="K33" s="74"/>
      <c r="L33" s="74"/>
      <c r="M33" s="74"/>
      <c r="N33" s="74"/>
      <c r="O33" s="74"/>
      <c r="P33" s="74"/>
      <c r="Q33" s="74"/>
      <c r="R33" s="73"/>
    </row>
    <row r="34" spans="1:18" ht="21" customHeight="1">
      <c r="A34" s="75"/>
      <c r="B34" s="74"/>
      <c r="C34" s="74"/>
      <c r="D34" s="74"/>
      <c r="E34" s="74"/>
      <c r="F34" s="74"/>
      <c r="G34" s="74"/>
      <c r="H34" s="74"/>
      <c r="I34" s="74"/>
      <c r="J34" s="74"/>
      <c r="K34" s="74"/>
      <c r="L34" s="74"/>
      <c r="M34" s="74"/>
      <c r="N34" s="74"/>
      <c r="O34" s="74"/>
      <c r="P34" s="74"/>
      <c r="Q34" s="74"/>
      <c r="R34" s="73"/>
    </row>
    <row r="35" spans="1:18" ht="21" customHeight="1" thickBot="1">
      <c r="A35" s="72"/>
      <c r="B35" s="71"/>
      <c r="C35" s="71"/>
      <c r="D35" s="71"/>
      <c r="E35" s="71"/>
      <c r="F35" s="71"/>
      <c r="G35" s="71"/>
      <c r="H35" s="71"/>
      <c r="I35" s="71"/>
      <c r="J35" s="71"/>
      <c r="K35" s="71"/>
      <c r="L35" s="71"/>
      <c r="M35" s="71"/>
      <c r="N35" s="71"/>
      <c r="O35" s="71"/>
      <c r="P35" s="71"/>
      <c r="Q35" s="71"/>
      <c r="R35" s="70"/>
    </row>
  </sheetData>
  <customSheetViews>
    <customSheetView guid="{CA6B8FA8-7A06-4021-9C0E-048CD59C3F28}" showRuler="0">
      <selection activeCell="Y9" sqref="Y9"/>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s>
  <mergeCells count="4">
    <mergeCell ref="A2:R2"/>
    <mergeCell ref="A4:D5"/>
    <mergeCell ref="E4:R5"/>
    <mergeCell ref="A6:R7"/>
  </mergeCells>
  <phoneticPr fontId="53"/>
  <printOptions horizontalCentered="1"/>
  <pageMargins left="0.78740157480314965" right="0.78740157480314965" top="0.98425196850393704" bottom="0.98425196850393704" header="0.51181102362204722" footer="0.51181102362204722"/>
  <pageSetup paperSize="9"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B53"/>
  <sheetViews>
    <sheetView view="pageBreakPreview" topLeftCell="A40" zoomScaleNormal="100" zoomScaleSheetLayoutView="100" workbookViewId="0">
      <selection activeCell="P5" sqref="P5"/>
    </sheetView>
  </sheetViews>
  <sheetFormatPr defaultRowHeight="13.2"/>
  <cols>
    <col min="1" max="2" width="4.6640625" customWidth="1"/>
    <col min="3" max="3" width="6" customWidth="1"/>
    <col min="4" max="4" width="4.6640625" customWidth="1"/>
    <col min="5" max="5" width="3.5546875" customWidth="1"/>
    <col min="6" max="7" width="4.6640625" customWidth="1"/>
    <col min="8" max="8" width="5" customWidth="1"/>
    <col min="9" max="9" width="3.6640625" customWidth="1"/>
    <col min="10" max="13" width="4.109375" customWidth="1"/>
    <col min="14" max="14" width="4.77734375" customWidth="1"/>
    <col min="15" max="16" width="3.88671875" customWidth="1"/>
    <col min="17" max="17" width="4.109375" customWidth="1"/>
    <col min="18" max="18" width="9.6640625" customWidth="1"/>
    <col min="19" max="21" width="4.109375" customWidth="1"/>
    <col min="22" max="22" width="4.6640625" customWidth="1"/>
    <col min="25" max="25" width="9.21875" customWidth="1"/>
    <col min="27" max="27" width="9.21875" customWidth="1"/>
  </cols>
  <sheetData>
    <row r="5" spans="1:27" ht="19.5" customHeight="1">
      <c r="V5" s="61" t="s">
        <v>211</v>
      </c>
      <c r="W5" s="196"/>
      <c r="X5" s="196"/>
      <c r="Y5" s="196"/>
      <c r="Z5" s="196"/>
      <c r="AA5" s="196"/>
    </row>
    <row r="6" spans="1:27" ht="25.5" customHeight="1">
      <c r="B6" s="1514" t="s">
        <v>210</v>
      </c>
      <c r="C6" s="1514"/>
      <c r="D6" s="1514"/>
      <c r="E6" s="1514"/>
      <c r="F6" s="1514"/>
      <c r="G6" s="1514"/>
      <c r="H6" s="1514"/>
      <c r="I6" s="1514"/>
      <c r="J6" s="1514"/>
      <c r="K6" s="1514"/>
      <c r="L6" s="1514"/>
      <c r="M6" s="1514"/>
      <c r="N6" s="1514"/>
      <c r="O6" s="1514"/>
      <c r="P6" s="1514"/>
      <c r="Q6" s="1514"/>
      <c r="R6" s="1514"/>
      <c r="S6" s="1514"/>
      <c r="T6" s="1514"/>
      <c r="W6" s="196"/>
      <c r="X6" s="458"/>
      <c r="Y6" s="458"/>
      <c r="Z6" s="196"/>
      <c r="AA6" s="196"/>
    </row>
    <row r="7" spans="1:27" s="64" customFormat="1" ht="12">
      <c r="A7" s="81"/>
      <c r="B7" s="81"/>
      <c r="C7" s="81"/>
      <c r="D7" s="81"/>
      <c r="E7" s="81"/>
      <c r="F7" s="81"/>
      <c r="G7" s="81"/>
      <c r="H7" s="81"/>
      <c r="I7" s="81"/>
      <c r="J7" s="81"/>
      <c r="K7" s="81"/>
      <c r="L7" s="81"/>
      <c r="M7" s="81"/>
      <c r="N7" s="81"/>
      <c r="O7" s="81"/>
      <c r="P7" s="81"/>
      <c r="W7" s="197"/>
      <c r="X7" s="197"/>
      <c r="Y7" s="197"/>
      <c r="Z7" s="197"/>
      <c r="AA7" s="197"/>
    </row>
    <row r="8" spans="1:27" s="64" customFormat="1" ht="12">
      <c r="A8" s="81"/>
      <c r="B8" s="81"/>
      <c r="C8" s="81"/>
      <c r="D8" s="81"/>
      <c r="E8" s="81"/>
      <c r="F8" s="81"/>
      <c r="G8" s="81"/>
      <c r="H8" s="81"/>
      <c r="I8" s="81"/>
      <c r="J8" s="81"/>
      <c r="K8" s="80"/>
      <c r="O8" s="80" t="s">
        <v>157</v>
      </c>
      <c r="P8" s="80"/>
      <c r="Q8" s="80" t="s">
        <v>156</v>
      </c>
      <c r="R8" s="80"/>
      <c r="S8" s="80"/>
      <c r="T8" s="80" t="s">
        <v>171</v>
      </c>
      <c r="U8" s="64" t="s">
        <v>209</v>
      </c>
      <c r="W8" s="197"/>
      <c r="X8" s="197"/>
      <c r="Y8" s="197"/>
      <c r="Z8" s="197"/>
      <c r="AA8" s="197"/>
    </row>
    <row r="9" spans="1:27" s="64" customFormat="1" ht="12">
      <c r="A9" s="81"/>
      <c r="B9" s="81"/>
      <c r="C9" s="81"/>
      <c r="D9" s="81"/>
      <c r="E9" s="81"/>
      <c r="F9" s="81"/>
      <c r="G9" s="81"/>
      <c r="H9" s="81"/>
      <c r="I9" s="81"/>
      <c r="J9" s="81"/>
      <c r="K9" s="81"/>
      <c r="L9" s="81"/>
      <c r="M9" s="81"/>
      <c r="N9" s="81"/>
      <c r="O9" s="81"/>
      <c r="P9" s="81"/>
      <c r="W9" s="197"/>
      <c r="X9" s="197"/>
      <c r="Y9" s="197"/>
      <c r="Z9" s="197"/>
      <c r="AA9" s="197"/>
    </row>
    <row r="10" spans="1:27" s="64" customFormat="1" ht="14.25" customHeight="1">
      <c r="A10" s="83" t="s">
        <v>644</v>
      </c>
      <c r="B10" s="83"/>
      <c r="C10" s="82"/>
      <c r="D10" s="82"/>
      <c r="E10" s="82"/>
      <c r="F10" s="82"/>
      <c r="G10" s="79"/>
      <c r="H10" s="83" t="s">
        <v>196</v>
      </c>
      <c r="I10" s="82"/>
      <c r="J10" s="82"/>
      <c r="K10" s="82"/>
      <c r="L10" s="82"/>
      <c r="M10" s="193"/>
      <c r="N10" s="193" t="s">
        <v>651</v>
      </c>
      <c r="P10" s="1483" t="s">
        <v>208</v>
      </c>
      <c r="Q10" s="1483"/>
      <c r="R10" s="79"/>
      <c r="S10" s="82"/>
      <c r="T10" s="82"/>
      <c r="U10" s="82"/>
      <c r="V10" s="193"/>
      <c r="W10" s="197"/>
      <c r="X10" s="197"/>
      <c r="Y10" s="197"/>
      <c r="Z10" s="197"/>
      <c r="AA10" s="197"/>
    </row>
    <row r="11" spans="1:27" s="64" customFormat="1" ht="12">
      <c r="A11" s="81"/>
      <c r="B11" s="81"/>
      <c r="C11" s="81"/>
      <c r="D11" s="81"/>
      <c r="E11" s="81"/>
      <c r="F11" s="81"/>
      <c r="G11" s="81"/>
      <c r="H11" s="81"/>
      <c r="I11" s="81"/>
      <c r="J11" s="81"/>
      <c r="K11" s="81"/>
      <c r="L11" s="81"/>
      <c r="M11" s="81"/>
      <c r="N11" s="81"/>
      <c r="O11" s="81"/>
      <c r="P11" s="80"/>
      <c r="W11" s="197"/>
      <c r="X11" s="197"/>
      <c r="Y11" s="197"/>
      <c r="Z11" s="197"/>
      <c r="AA11" s="197"/>
    </row>
    <row r="12" spans="1:27" s="64" customFormat="1" ht="18" customHeight="1">
      <c r="A12" s="2" t="s">
        <v>207</v>
      </c>
      <c r="B12" s="81"/>
      <c r="C12" s="81"/>
      <c r="D12" s="81"/>
      <c r="E12" s="81"/>
      <c r="F12" s="81"/>
      <c r="G12" s="81"/>
      <c r="H12" s="81"/>
      <c r="I12" s="81"/>
      <c r="J12" s="81"/>
      <c r="K12" s="81"/>
      <c r="L12" s="81"/>
      <c r="M12" s="81"/>
      <c r="N12" s="81"/>
      <c r="O12" s="81"/>
      <c r="P12" s="80"/>
      <c r="W12" s="197"/>
      <c r="X12" s="197"/>
      <c r="Y12" s="197"/>
      <c r="Z12" s="197"/>
      <c r="AA12" s="197"/>
    </row>
    <row r="13" spans="1:27" s="64" customFormat="1" ht="18" customHeight="1">
      <c r="A13" s="451" t="s">
        <v>882</v>
      </c>
      <c r="B13" s="380"/>
      <c r="C13" s="380"/>
      <c r="D13" s="380"/>
      <c r="E13" s="380"/>
      <c r="F13" s="380"/>
      <c r="G13" s="380"/>
      <c r="H13" s="380"/>
      <c r="I13" s="380"/>
      <c r="J13" s="380"/>
      <c r="K13" s="380"/>
      <c r="L13" s="380"/>
      <c r="M13" s="380"/>
      <c r="N13" s="380"/>
      <c r="O13" s="380"/>
      <c r="P13" s="380"/>
      <c r="Q13" s="380"/>
      <c r="R13" s="380"/>
      <c r="S13" s="116"/>
      <c r="T13" s="116"/>
      <c r="U13" s="116"/>
      <c r="V13" s="117"/>
      <c r="W13" s="197" t="s">
        <v>593</v>
      </c>
      <c r="X13" s="197"/>
      <c r="Y13" s="197"/>
      <c r="Z13" s="197"/>
      <c r="AA13" s="197"/>
    </row>
    <row r="14" spans="1:27" s="113" customFormat="1" ht="45.75" customHeight="1">
      <c r="A14" s="1515" t="s">
        <v>169</v>
      </c>
      <c r="B14" s="1516"/>
      <c r="C14" s="1516"/>
      <c r="D14" s="1516"/>
      <c r="E14" s="1508"/>
      <c r="F14" s="1507" t="s">
        <v>206</v>
      </c>
      <c r="G14" s="1517"/>
      <c r="H14" s="1518"/>
      <c r="I14" s="1507" t="s">
        <v>284</v>
      </c>
      <c r="J14" s="1518"/>
      <c r="K14" s="1507" t="s">
        <v>285</v>
      </c>
      <c r="L14" s="1518"/>
      <c r="M14" s="1515" t="s">
        <v>205</v>
      </c>
      <c r="N14" s="1516"/>
      <c r="O14" s="1508"/>
      <c r="P14" s="1515" t="s">
        <v>204</v>
      </c>
      <c r="Q14" s="1516"/>
      <c r="R14" s="466" t="s">
        <v>802</v>
      </c>
      <c r="S14" s="1507" t="s">
        <v>286</v>
      </c>
      <c r="T14" s="1508"/>
      <c r="U14" s="1507" t="s">
        <v>287</v>
      </c>
      <c r="V14" s="1508"/>
      <c r="W14" s="198" t="s">
        <v>591</v>
      </c>
      <c r="X14" s="199" t="s">
        <v>592</v>
      </c>
      <c r="Y14" s="454" t="s">
        <v>785</v>
      </c>
      <c r="Z14" s="199" t="s">
        <v>594</v>
      </c>
      <c r="AA14" s="454" t="s">
        <v>785</v>
      </c>
    </row>
    <row r="15" spans="1:27" s="64" customFormat="1" ht="20.25" customHeight="1">
      <c r="A15" s="108"/>
      <c r="B15" s="48"/>
      <c r="C15" s="48"/>
      <c r="D15" s="48"/>
      <c r="E15" s="47"/>
      <c r="F15" s="108"/>
      <c r="G15" s="48"/>
      <c r="H15" s="47"/>
      <c r="I15" s="108"/>
      <c r="J15" s="47"/>
      <c r="K15" s="108"/>
      <c r="L15" s="47"/>
      <c r="M15" s="1509"/>
      <c r="N15" s="1510"/>
      <c r="O15" s="1511"/>
      <c r="P15" s="1509"/>
      <c r="Q15" s="1510"/>
      <c r="R15" s="463"/>
      <c r="S15" s="1512" t="e">
        <f t="shared" ref="S15:S20" si="0">(X15+Z15)/(W15+Z15)*100</f>
        <v>#DIV/0!</v>
      </c>
      <c r="T15" s="1513"/>
      <c r="U15" s="1512" t="e">
        <f t="shared" ref="U15:U20" si="1">(Y15+AA15)/(W15+AA15)*100</f>
        <v>#DIV/0!</v>
      </c>
      <c r="V15" s="1513"/>
      <c r="W15" s="200"/>
      <c r="X15" s="201"/>
      <c r="Y15" s="202"/>
      <c r="Z15" s="201"/>
      <c r="AA15" s="202"/>
    </row>
    <row r="16" spans="1:27" s="64" customFormat="1" ht="20.25" customHeight="1">
      <c r="A16" s="109"/>
      <c r="B16" s="114"/>
      <c r="C16" s="114"/>
      <c r="D16" s="114"/>
      <c r="E16" s="110"/>
      <c r="F16" s="109"/>
      <c r="G16" s="114"/>
      <c r="H16" s="110"/>
      <c r="I16" s="109"/>
      <c r="J16" s="110"/>
      <c r="K16" s="109"/>
      <c r="L16" s="110"/>
      <c r="M16" s="1502"/>
      <c r="N16" s="1503"/>
      <c r="O16" s="1504"/>
      <c r="P16" s="1502"/>
      <c r="Q16" s="1503"/>
      <c r="R16" s="464"/>
      <c r="S16" s="1505" t="e">
        <f t="shared" si="0"/>
        <v>#DIV/0!</v>
      </c>
      <c r="T16" s="1506"/>
      <c r="U16" s="1505" t="e">
        <f t="shared" si="1"/>
        <v>#DIV/0!</v>
      </c>
      <c r="V16" s="1506"/>
      <c r="W16" s="203"/>
      <c r="X16" s="204"/>
      <c r="Y16" s="205"/>
      <c r="Z16" s="204"/>
      <c r="AA16" s="205"/>
    </row>
    <row r="17" spans="1:28" s="64" customFormat="1" ht="20.25" customHeight="1">
      <c r="A17" s="109"/>
      <c r="B17" s="114"/>
      <c r="C17" s="114"/>
      <c r="D17" s="114"/>
      <c r="E17" s="110"/>
      <c r="F17" s="109"/>
      <c r="G17" s="114"/>
      <c r="H17" s="110"/>
      <c r="I17" s="109"/>
      <c r="J17" s="110"/>
      <c r="K17" s="109"/>
      <c r="L17" s="110"/>
      <c r="M17" s="1502"/>
      <c r="N17" s="1503"/>
      <c r="O17" s="1504"/>
      <c r="P17" s="1502"/>
      <c r="Q17" s="1503"/>
      <c r="R17" s="464"/>
      <c r="S17" s="1505" t="e">
        <f t="shared" si="0"/>
        <v>#DIV/0!</v>
      </c>
      <c r="T17" s="1506"/>
      <c r="U17" s="1505" t="e">
        <f t="shared" si="1"/>
        <v>#DIV/0!</v>
      </c>
      <c r="V17" s="1506"/>
      <c r="W17" s="203"/>
      <c r="X17" s="204"/>
      <c r="Y17" s="205"/>
      <c r="Z17" s="204"/>
      <c r="AA17" s="205"/>
    </row>
    <row r="18" spans="1:28" s="64" customFormat="1" ht="20.25" customHeight="1">
      <c r="A18" s="109"/>
      <c r="B18" s="114"/>
      <c r="C18" s="114"/>
      <c r="D18" s="114"/>
      <c r="E18" s="110"/>
      <c r="F18" s="109"/>
      <c r="G18" s="114"/>
      <c r="H18" s="110"/>
      <c r="I18" s="109"/>
      <c r="J18" s="110"/>
      <c r="K18" s="109"/>
      <c r="L18" s="110"/>
      <c r="M18" s="1502"/>
      <c r="N18" s="1503"/>
      <c r="O18" s="1504"/>
      <c r="P18" s="1502"/>
      <c r="Q18" s="1503"/>
      <c r="R18" s="464"/>
      <c r="S18" s="1505" t="e">
        <f t="shared" si="0"/>
        <v>#DIV/0!</v>
      </c>
      <c r="T18" s="1506"/>
      <c r="U18" s="1505" t="e">
        <f t="shared" si="1"/>
        <v>#DIV/0!</v>
      </c>
      <c r="V18" s="1506"/>
      <c r="W18" s="203"/>
      <c r="X18" s="204"/>
      <c r="Y18" s="205"/>
      <c r="Z18" s="204"/>
      <c r="AA18" s="205"/>
    </row>
    <row r="19" spans="1:28" s="64" customFormat="1" ht="20.25" customHeight="1">
      <c r="A19" s="111"/>
      <c r="B19" s="115"/>
      <c r="C19" s="115"/>
      <c r="D19" s="115"/>
      <c r="E19" s="112"/>
      <c r="F19" s="111"/>
      <c r="G19" s="115"/>
      <c r="H19" s="112"/>
      <c r="I19" s="111"/>
      <c r="J19" s="112"/>
      <c r="K19" s="111"/>
      <c r="L19" s="112"/>
      <c r="M19" s="1493"/>
      <c r="N19" s="1494"/>
      <c r="O19" s="1495"/>
      <c r="P19" s="1493"/>
      <c r="Q19" s="1494"/>
      <c r="R19" s="465"/>
      <c r="S19" s="1496" t="e">
        <f t="shared" si="0"/>
        <v>#DIV/0!</v>
      </c>
      <c r="T19" s="1497"/>
      <c r="U19" s="1496" t="e">
        <f t="shared" si="1"/>
        <v>#DIV/0!</v>
      </c>
      <c r="V19" s="1497"/>
      <c r="W19" s="206"/>
      <c r="X19" s="207"/>
      <c r="Y19" s="208"/>
      <c r="Z19" s="207"/>
      <c r="AA19" s="208"/>
    </row>
    <row r="20" spans="1:28" s="64" customFormat="1" ht="20.25" customHeight="1">
      <c r="A20" s="38"/>
      <c r="B20" s="38"/>
      <c r="C20" s="38"/>
      <c r="D20" s="38"/>
      <c r="E20" s="38"/>
      <c r="F20" s="38"/>
      <c r="G20" s="38"/>
      <c r="H20" s="38"/>
      <c r="I20" s="38"/>
      <c r="J20" s="38"/>
      <c r="K20" s="38"/>
      <c r="L20" s="38"/>
      <c r="M20" s="38"/>
      <c r="N20" s="38"/>
      <c r="O20" s="38"/>
      <c r="P20" s="1498" t="s">
        <v>335</v>
      </c>
      <c r="Q20" s="1499"/>
      <c r="R20" s="462"/>
      <c r="S20" s="1500" t="e">
        <f t="shared" si="0"/>
        <v>#DIV/0!</v>
      </c>
      <c r="T20" s="1500"/>
      <c r="U20" s="1500" t="e">
        <f t="shared" si="1"/>
        <v>#DIV/0!</v>
      </c>
      <c r="V20" s="1500"/>
      <c r="W20" s="209">
        <f>SUM(W15:W19)</f>
        <v>0</v>
      </c>
      <c r="X20" s="210">
        <f>SUM(X15:X19)</f>
        <v>0</v>
      </c>
      <c r="Y20" s="211">
        <f>SUM(Y15:Y19)</f>
        <v>0</v>
      </c>
      <c r="Z20" s="210">
        <f>SUM(Z15:Z19)</f>
        <v>0</v>
      </c>
      <c r="AA20" s="211">
        <f>SUM(AA15:AA19)</f>
        <v>0</v>
      </c>
    </row>
    <row r="21" spans="1:28" s="64" customFormat="1" ht="20.25" customHeight="1">
      <c r="A21" s="2" t="s">
        <v>203</v>
      </c>
      <c r="B21" s="2"/>
      <c r="C21" s="2"/>
      <c r="D21" s="2"/>
      <c r="E21" s="2"/>
      <c r="F21" s="2"/>
      <c r="G21" s="2"/>
      <c r="H21" s="2"/>
      <c r="I21" s="2"/>
      <c r="J21" s="2"/>
      <c r="K21" s="2"/>
      <c r="L21" s="2"/>
      <c r="M21" s="2"/>
      <c r="N21" s="2"/>
      <c r="O21" s="2"/>
      <c r="P21" s="2"/>
      <c r="Q21" s="2"/>
      <c r="R21" s="2"/>
      <c r="S21" s="2"/>
      <c r="T21" s="2"/>
      <c r="U21" s="2"/>
      <c r="V21" s="2"/>
      <c r="W21" s="197" t="s">
        <v>645</v>
      </c>
      <c r="X21" s="197"/>
      <c r="Y21" s="197"/>
      <c r="Z21" s="197"/>
      <c r="AA21" s="197"/>
    </row>
    <row r="22" spans="1:28" s="64" customFormat="1" ht="15.75" customHeight="1">
      <c r="A22" s="1488" t="s">
        <v>566</v>
      </c>
      <c r="B22" s="1488"/>
      <c r="C22" s="1488"/>
      <c r="D22" s="1488"/>
      <c r="E22" s="1488"/>
      <c r="F22" s="1488"/>
      <c r="G22" s="1488"/>
      <c r="H22" s="1488"/>
      <c r="I22" s="1488"/>
      <c r="J22" s="1488"/>
      <c r="K22" s="1488"/>
      <c r="L22" s="1488"/>
      <c r="M22" s="1488"/>
      <c r="N22" s="1488"/>
      <c r="O22" s="1488"/>
      <c r="P22" s="1488"/>
      <c r="Q22" s="1488"/>
      <c r="R22" s="1488"/>
      <c r="S22" s="1488"/>
      <c r="T22" s="1488"/>
      <c r="U22" s="1488"/>
      <c r="V22" s="1488"/>
      <c r="W22" s="212"/>
      <c r="X22" s="212"/>
      <c r="Y22" s="212"/>
      <c r="Z22" s="212"/>
      <c r="AA22" s="212"/>
      <c r="AB22"/>
    </row>
    <row r="23" spans="1:28" s="64" customFormat="1" ht="15.75" customHeight="1">
      <c r="A23" s="1488" t="s">
        <v>567</v>
      </c>
      <c r="B23" s="1488"/>
      <c r="C23" s="1488"/>
      <c r="D23" s="1488"/>
      <c r="E23" s="1488"/>
      <c r="F23" s="1488"/>
      <c r="G23" s="1488"/>
      <c r="H23" s="1488"/>
      <c r="I23" s="1488"/>
      <c r="J23" s="1488"/>
      <c r="K23" s="1488"/>
      <c r="L23" s="1488"/>
      <c r="M23" s="1488"/>
      <c r="N23" s="1488"/>
      <c r="O23" s="1488"/>
      <c r="P23" s="1488"/>
      <c r="Q23" s="1488"/>
      <c r="R23" s="1488"/>
      <c r="S23" s="1488"/>
      <c r="T23" s="1488"/>
      <c r="U23" s="1488"/>
      <c r="V23" s="1488"/>
      <c r="W23" s="212"/>
      <c r="X23" s="212"/>
      <c r="Y23" s="212"/>
      <c r="Z23" s="212"/>
      <c r="AA23" s="212"/>
      <c r="AB23"/>
    </row>
    <row r="24" spans="1:28" s="64" customFormat="1" ht="15.75" customHeight="1">
      <c r="A24" s="1489" t="s">
        <v>626</v>
      </c>
      <c r="B24" s="1489"/>
      <c r="C24" s="1489"/>
      <c r="D24" s="1489"/>
      <c r="E24" s="1489"/>
      <c r="F24" s="1489"/>
      <c r="G24" s="1489"/>
      <c r="H24" s="1489"/>
      <c r="I24" s="1489"/>
      <c r="J24" s="1489"/>
      <c r="K24" s="1489"/>
      <c r="L24" s="1489"/>
      <c r="M24" s="1489"/>
      <c r="N24" s="1489"/>
      <c r="O24" s="1489"/>
      <c r="P24" s="1489"/>
      <c r="Q24" s="1489"/>
      <c r="R24" s="1489"/>
      <c r="S24" s="1489"/>
      <c r="T24" s="1489"/>
      <c r="U24" s="1489"/>
      <c r="V24" s="1489"/>
      <c r="W24" s="212"/>
      <c r="X24" s="212"/>
      <c r="Y24" s="212"/>
      <c r="Z24" s="212"/>
      <c r="AA24" s="212"/>
      <c r="AB24"/>
    </row>
    <row r="25" spans="1:28" s="64" customFormat="1" ht="15.75" customHeight="1">
      <c r="A25" s="1489" t="s">
        <v>624</v>
      </c>
      <c r="B25" s="1489"/>
      <c r="C25" s="1489"/>
      <c r="D25" s="1489"/>
      <c r="E25" s="1489"/>
      <c r="F25" s="1489"/>
      <c r="G25" s="1489"/>
      <c r="H25" s="1489"/>
      <c r="I25" s="1489"/>
      <c r="J25" s="1489"/>
      <c r="K25" s="1489"/>
      <c r="L25" s="1489"/>
      <c r="M25" s="1489"/>
      <c r="N25" s="1489"/>
      <c r="O25" s="1489"/>
      <c r="P25" s="1489"/>
      <c r="Q25" s="1489"/>
      <c r="R25" s="1489"/>
      <c r="S25" s="1489"/>
      <c r="T25" s="1489"/>
      <c r="U25" s="1489"/>
      <c r="V25" s="1489"/>
      <c r="W25" s="212"/>
      <c r="X25" s="212"/>
      <c r="Y25" s="212"/>
      <c r="Z25" s="212"/>
      <c r="AA25" s="212"/>
      <c r="AB25"/>
    </row>
    <row r="26" spans="1:28" s="64" customFormat="1" ht="15.75" customHeight="1">
      <c r="A26" s="381" t="s">
        <v>665</v>
      </c>
      <c r="B26" s="428"/>
      <c r="C26" s="428"/>
      <c r="D26" s="428"/>
      <c r="E26" s="428"/>
      <c r="F26" s="428"/>
      <c r="G26" s="428"/>
      <c r="H26" s="428"/>
      <c r="I26" s="428"/>
      <c r="J26" s="428"/>
      <c r="K26" s="428"/>
      <c r="L26" s="428"/>
      <c r="M26" s="428"/>
      <c r="N26" s="428"/>
      <c r="O26" s="428"/>
      <c r="P26" s="428"/>
      <c r="Q26" s="428"/>
      <c r="R26" s="461"/>
      <c r="S26" s="428"/>
      <c r="T26" s="428"/>
      <c r="U26" s="428"/>
      <c r="V26" s="428"/>
      <c r="W26" s="212"/>
      <c r="X26" s="212"/>
      <c r="Y26" s="212"/>
      <c r="Z26" s="212"/>
      <c r="AA26" s="212"/>
      <c r="AB26"/>
    </row>
    <row r="27" spans="1:28" s="64" customFormat="1" ht="15.75" customHeight="1">
      <c r="A27" s="1501" t="s">
        <v>792</v>
      </c>
      <c r="B27" s="1501"/>
      <c r="C27" s="1501"/>
      <c r="D27" s="1501"/>
      <c r="E27" s="1501"/>
      <c r="F27" s="1501"/>
      <c r="G27" s="1501"/>
      <c r="H27" s="1501"/>
      <c r="I27" s="1501"/>
      <c r="J27" s="1501"/>
      <c r="K27" s="1501"/>
      <c r="L27" s="1501"/>
      <c r="M27" s="1501"/>
      <c r="N27" s="1501"/>
      <c r="O27" s="1501"/>
      <c r="P27" s="1501"/>
      <c r="Q27" s="1501"/>
      <c r="R27" s="1501"/>
      <c r="S27" s="1501"/>
      <c r="T27" s="1501"/>
      <c r="U27" s="1501"/>
      <c r="V27" s="1501"/>
      <c r="W27" s="212"/>
      <c r="X27" s="212"/>
      <c r="Y27" s="212"/>
      <c r="Z27" s="212"/>
      <c r="AA27" s="212"/>
      <c r="AB27"/>
    </row>
    <row r="28" spans="1:28" s="64" customFormat="1" ht="15.75" customHeight="1">
      <c r="A28" s="219" t="s">
        <v>786</v>
      </c>
      <c r="B28" s="218"/>
      <c r="C28" s="218"/>
      <c r="D28" s="218"/>
      <c r="E28" s="218"/>
      <c r="F28" s="218"/>
      <c r="G28" s="218"/>
      <c r="H28" s="218"/>
      <c r="I28" s="218"/>
      <c r="J28" s="218"/>
      <c r="K28" s="218"/>
      <c r="L28" s="218"/>
      <c r="M28" s="218"/>
      <c r="N28" s="218"/>
      <c r="O28" s="218"/>
      <c r="P28" s="218"/>
      <c r="Q28" s="218"/>
      <c r="R28" s="218"/>
      <c r="S28" s="218"/>
      <c r="T28" s="218"/>
      <c r="U28" s="218"/>
      <c r="V28" s="218"/>
      <c r="W28" s="212"/>
      <c r="X28" s="212"/>
      <c r="Y28" s="212"/>
      <c r="Z28" s="212"/>
      <c r="AA28" s="212"/>
      <c r="AB28"/>
    </row>
    <row r="29" spans="1:28" s="64" customFormat="1" ht="15.75" customHeight="1">
      <c r="A29" s="220" t="s">
        <v>625</v>
      </c>
      <c r="B29" s="221"/>
      <c r="C29" s="221"/>
      <c r="D29" s="221"/>
      <c r="E29" s="221"/>
      <c r="F29" s="221"/>
      <c r="G29" s="221"/>
      <c r="H29" s="221"/>
      <c r="I29" s="221"/>
      <c r="J29" s="221"/>
      <c r="K29" s="221"/>
      <c r="L29" s="221"/>
      <c r="M29" s="221"/>
      <c r="N29" s="221"/>
      <c r="O29" s="221"/>
      <c r="P29" s="221"/>
      <c r="Q29" s="221"/>
      <c r="R29" s="221"/>
      <c r="S29" s="221"/>
      <c r="T29" s="221"/>
      <c r="U29" s="221"/>
      <c r="V29" s="221"/>
      <c r="W29" s="212"/>
      <c r="X29" s="212"/>
      <c r="Y29" s="212"/>
      <c r="Z29" s="212"/>
      <c r="AA29" s="212"/>
      <c r="AB29"/>
    </row>
    <row r="30" spans="1:28" s="64" customFormat="1" ht="20.100000000000001" customHeight="1">
      <c r="A30" s="1490" t="s">
        <v>202</v>
      </c>
      <c r="B30" s="1491"/>
      <c r="C30" s="1491"/>
      <c r="D30" s="1491"/>
      <c r="E30" s="1491"/>
      <c r="F30" s="1491"/>
      <c r="G30" s="1491"/>
      <c r="H30" s="1491"/>
      <c r="I30" s="1491"/>
      <c r="J30" s="1491"/>
      <c r="K30" s="1491"/>
      <c r="L30" s="1491"/>
      <c r="M30" s="1491"/>
      <c r="N30" s="1491"/>
      <c r="O30" s="1491"/>
      <c r="P30" s="1491"/>
      <c r="Q30" s="1491"/>
      <c r="R30" s="1491"/>
      <c r="S30" s="1491"/>
      <c r="T30" s="1491"/>
      <c r="U30" s="1491"/>
      <c r="V30" s="1492"/>
      <c r="W30" s="212"/>
      <c r="X30" s="212"/>
      <c r="Y30" s="212"/>
      <c r="Z30" s="212"/>
      <c r="AA30" s="212"/>
      <c r="AB30"/>
    </row>
    <row r="31" spans="1:28" s="64" customFormat="1" ht="20.100000000000001" customHeight="1">
      <c r="A31" s="1485" t="s">
        <v>201</v>
      </c>
      <c r="B31" s="1486"/>
      <c r="C31" s="1486"/>
      <c r="D31" s="1486"/>
      <c r="E31" s="1486"/>
      <c r="F31" s="1486"/>
      <c r="G31" s="1486"/>
      <c r="H31" s="1486"/>
      <c r="I31" s="1486"/>
      <c r="J31" s="1486"/>
      <c r="K31" s="1486"/>
      <c r="L31" s="1486"/>
      <c r="M31" s="1486"/>
      <c r="N31" s="1486"/>
      <c r="O31" s="1486"/>
      <c r="P31" s="1486"/>
      <c r="Q31" s="1486"/>
      <c r="R31" s="1486"/>
      <c r="S31" s="1486"/>
      <c r="T31" s="1486"/>
      <c r="U31" s="1486"/>
      <c r="V31" s="1487"/>
      <c r="W31" s="197"/>
      <c r="X31" s="197"/>
      <c r="Y31" s="197"/>
      <c r="Z31" s="197"/>
      <c r="AA31" s="197"/>
    </row>
    <row r="32" spans="1:28" s="64" customFormat="1" ht="13.5" customHeight="1">
      <c r="A32" s="1479"/>
      <c r="B32" s="1480"/>
      <c r="C32" s="1480"/>
      <c r="D32" s="1480"/>
      <c r="E32" s="1480"/>
      <c r="F32" s="1480"/>
      <c r="G32" s="1480"/>
      <c r="H32" s="1480"/>
      <c r="I32" s="1480"/>
      <c r="J32" s="1480"/>
      <c r="K32" s="1480"/>
      <c r="L32" s="1480"/>
      <c r="M32" s="1480"/>
      <c r="N32" s="1480"/>
      <c r="O32" s="1480"/>
      <c r="P32" s="1480"/>
      <c r="Q32" s="1480"/>
      <c r="R32" s="1480"/>
      <c r="S32" s="1480"/>
      <c r="T32" s="1480"/>
      <c r="U32" s="1480"/>
      <c r="V32" s="1481"/>
      <c r="W32" s="197"/>
      <c r="X32" s="197"/>
      <c r="Y32" s="197"/>
      <c r="Z32" s="197"/>
      <c r="AA32" s="197"/>
    </row>
    <row r="33" spans="1:27" s="64" customFormat="1" ht="13.5" customHeight="1">
      <c r="A33" s="1479"/>
      <c r="B33" s="1480"/>
      <c r="C33" s="1480"/>
      <c r="D33" s="1480"/>
      <c r="E33" s="1480"/>
      <c r="F33" s="1480"/>
      <c r="G33" s="1480"/>
      <c r="H33" s="1480"/>
      <c r="I33" s="1480"/>
      <c r="J33" s="1480"/>
      <c r="K33" s="1480"/>
      <c r="L33" s="1480"/>
      <c r="M33" s="1480"/>
      <c r="N33" s="1480"/>
      <c r="O33" s="1480"/>
      <c r="P33" s="1480"/>
      <c r="Q33" s="1480"/>
      <c r="R33" s="1480"/>
      <c r="S33" s="1480"/>
      <c r="T33" s="1480"/>
      <c r="U33" s="1480"/>
      <c r="V33" s="1481"/>
      <c r="W33" s="197"/>
      <c r="X33" s="197"/>
      <c r="Y33" s="197"/>
      <c r="Z33" s="197"/>
      <c r="AA33" s="197"/>
    </row>
    <row r="34" spans="1:27" s="64" customFormat="1" ht="13.5" customHeight="1">
      <c r="A34" s="1479"/>
      <c r="B34" s="1480"/>
      <c r="C34" s="1480"/>
      <c r="D34" s="1480"/>
      <c r="E34" s="1480"/>
      <c r="F34" s="1480"/>
      <c r="G34" s="1480"/>
      <c r="H34" s="1480"/>
      <c r="I34" s="1480"/>
      <c r="J34" s="1480"/>
      <c r="K34" s="1480"/>
      <c r="L34" s="1480"/>
      <c r="M34" s="1480"/>
      <c r="N34" s="1480"/>
      <c r="O34" s="1480"/>
      <c r="P34" s="1480"/>
      <c r="Q34" s="1480"/>
      <c r="R34" s="1480"/>
      <c r="S34" s="1480"/>
      <c r="T34" s="1480"/>
      <c r="U34" s="1480"/>
      <c r="V34" s="1481"/>
      <c r="W34" s="197"/>
      <c r="X34" s="197"/>
      <c r="Y34" s="197"/>
      <c r="Z34" s="197"/>
      <c r="AA34" s="197"/>
    </row>
    <row r="35" spans="1:27" s="64" customFormat="1" ht="13.5" customHeight="1">
      <c r="A35" s="1479"/>
      <c r="B35" s="1480"/>
      <c r="C35" s="1480"/>
      <c r="D35" s="1480"/>
      <c r="E35" s="1480"/>
      <c r="F35" s="1480"/>
      <c r="G35" s="1480"/>
      <c r="H35" s="1480"/>
      <c r="I35" s="1480"/>
      <c r="J35" s="1480"/>
      <c r="K35" s="1480"/>
      <c r="L35" s="1480"/>
      <c r="M35" s="1480"/>
      <c r="N35" s="1480"/>
      <c r="O35" s="1480"/>
      <c r="P35" s="1480"/>
      <c r="Q35" s="1480"/>
      <c r="R35" s="1480"/>
      <c r="S35" s="1480"/>
      <c r="T35" s="1480"/>
      <c r="U35" s="1480"/>
      <c r="V35" s="1481"/>
      <c r="W35" s="197"/>
      <c r="X35" s="197"/>
      <c r="Y35" s="197"/>
      <c r="Z35" s="197"/>
      <c r="AA35" s="197"/>
    </row>
    <row r="36" spans="1:27" s="64" customFormat="1" ht="13.5" customHeight="1">
      <c r="A36" s="1479"/>
      <c r="B36" s="1480"/>
      <c r="C36" s="1480"/>
      <c r="D36" s="1480"/>
      <c r="E36" s="1480"/>
      <c r="F36" s="1480"/>
      <c r="G36" s="1480"/>
      <c r="H36" s="1480"/>
      <c r="I36" s="1480"/>
      <c r="J36" s="1480"/>
      <c r="K36" s="1480"/>
      <c r="L36" s="1480"/>
      <c r="M36" s="1480"/>
      <c r="N36" s="1480"/>
      <c r="O36" s="1480"/>
      <c r="P36" s="1480"/>
      <c r="Q36" s="1480"/>
      <c r="R36" s="1480"/>
      <c r="S36" s="1480"/>
      <c r="T36" s="1480"/>
      <c r="U36" s="1480"/>
      <c r="V36" s="1481"/>
      <c r="W36" s="197"/>
      <c r="X36" s="197"/>
      <c r="Y36" s="197"/>
      <c r="Z36" s="197"/>
      <c r="AA36" s="197"/>
    </row>
    <row r="37" spans="1:27" s="64" customFormat="1" ht="13.5" customHeight="1">
      <c r="A37" s="1479"/>
      <c r="B37" s="1480"/>
      <c r="C37" s="1480"/>
      <c r="D37" s="1480"/>
      <c r="E37" s="1480"/>
      <c r="F37" s="1480"/>
      <c r="G37" s="1480"/>
      <c r="H37" s="1480"/>
      <c r="I37" s="1480"/>
      <c r="J37" s="1480"/>
      <c r="K37" s="1480"/>
      <c r="L37" s="1480"/>
      <c r="M37" s="1480"/>
      <c r="N37" s="1480"/>
      <c r="O37" s="1480"/>
      <c r="P37" s="1480"/>
      <c r="Q37" s="1480"/>
      <c r="R37" s="1480"/>
      <c r="S37" s="1480"/>
      <c r="T37" s="1480"/>
      <c r="U37" s="1480"/>
      <c r="V37" s="1481"/>
      <c r="W37" s="197"/>
      <c r="X37" s="197"/>
      <c r="Y37" s="197"/>
      <c r="Z37" s="197"/>
      <c r="AA37" s="197"/>
    </row>
    <row r="38" spans="1:27" s="64" customFormat="1" ht="13.5" customHeight="1">
      <c r="A38" s="1482"/>
      <c r="B38" s="1483"/>
      <c r="C38" s="1483"/>
      <c r="D38" s="1483"/>
      <c r="E38" s="1483"/>
      <c r="F38" s="1483"/>
      <c r="G38" s="1483"/>
      <c r="H38" s="1483"/>
      <c r="I38" s="1483"/>
      <c r="J38" s="1483"/>
      <c r="K38" s="1483"/>
      <c r="L38" s="1483"/>
      <c r="M38" s="1483"/>
      <c r="N38" s="1483"/>
      <c r="O38" s="1483"/>
      <c r="P38" s="1483"/>
      <c r="Q38" s="1483"/>
      <c r="R38" s="1483"/>
      <c r="S38" s="1483"/>
      <c r="T38" s="1483"/>
      <c r="U38" s="1483"/>
      <c r="V38" s="1484"/>
      <c r="W38" s="197"/>
      <c r="X38" s="197"/>
      <c r="Y38" s="197"/>
      <c r="Z38" s="197"/>
      <c r="AA38" s="197"/>
    </row>
    <row r="39" spans="1:27" s="64" customFormat="1" ht="21.75" customHeight="1">
      <c r="A39" s="1485" t="s">
        <v>809</v>
      </c>
      <c r="B39" s="1486"/>
      <c r="C39" s="1486"/>
      <c r="D39" s="1486"/>
      <c r="E39" s="1486"/>
      <c r="F39" s="1486"/>
      <c r="G39" s="1486"/>
      <c r="H39" s="1486"/>
      <c r="I39" s="1486"/>
      <c r="J39" s="1486"/>
      <c r="K39" s="1486"/>
      <c r="L39" s="1486"/>
      <c r="M39" s="1486"/>
      <c r="N39" s="1486"/>
      <c r="O39" s="1486"/>
      <c r="P39" s="1486"/>
      <c r="Q39" s="1486"/>
      <c r="R39" s="1486"/>
      <c r="S39" s="1486"/>
      <c r="T39" s="1486"/>
      <c r="U39" s="1486"/>
      <c r="V39" s="1487"/>
      <c r="W39" s="197"/>
      <c r="X39" s="197"/>
      <c r="Y39" s="197"/>
      <c r="Z39" s="197"/>
      <c r="AA39" s="197"/>
    </row>
    <row r="40" spans="1:27" s="64" customFormat="1" ht="18" customHeight="1">
      <c r="A40" s="1479"/>
      <c r="B40" s="1480"/>
      <c r="C40" s="1480"/>
      <c r="D40" s="1480"/>
      <c r="E40" s="1480"/>
      <c r="F40" s="1480"/>
      <c r="G40" s="1480"/>
      <c r="H40" s="1480"/>
      <c r="I40" s="1480"/>
      <c r="J40" s="1480"/>
      <c r="K40" s="1480"/>
      <c r="L40" s="1480"/>
      <c r="M40" s="1480"/>
      <c r="N40" s="1480"/>
      <c r="O40" s="1480"/>
      <c r="P40" s="1480"/>
      <c r="Q40" s="1480"/>
      <c r="R40" s="1480"/>
      <c r="S40" s="1480"/>
      <c r="T40" s="1480"/>
      <c r="U40" s="1480"/>
      <c r="V40" s="1481"/>
      <c r="W40" s="197"/>
      <c r="X40" s="197"/>
      <c r="Y40" s="197"/>
      <c r="Z40" s="197"/>
      <c r="AA40" s="197"/>
    </row>
    <row r="41" spans="1:27" s="64" customFormat="1" ht="18" customHeight="1">
      <c r="A41" s="1479"/>
      <c r="B41" s="1480"/>
      <c r="C41" s="1480"/>
      <c r="D41" s="1480"/>
      <c r="E41" s="1480"/>
      <c r="F41" s="1480"/>
      <c r="G41" s="1480"/>
      <c r="H41" s="1480"/>
      <c r="I41" s="1480"/>
      <c r="J41" s="1480"/>
      <c r="K41" s="1480"/>
      <c r="L41" s="1480"/>
      <c r="M41" s="1480"/>
      <c r="N41" s="1480"/>
      <c r="O41" s="1480"/>
      <c r="P41" s="1480"/>
      <c r="Q41" s="1480"/>
      <c r="R41" s="1480"/>
      <c r="S41" s="1480"/>
      <c r="T41" s="1480"/>
      <c r="U41" s="1480"/>
      <c r="V41" s="1481"/>
      <c r="W41" s="197"/>
      <c r="X41" s="197"/>
      <c r="Y41" s="197"/>
      <c r="Z41" s="197"/>
      <c r="AA41" s="197"/>
    </row>
    <row r="42" spans="1:27" s="64" customFormat="1" ht="18" customHeight="1">
      <c r="A42" s="1479"/>
      <c r="B42" s="1480"/>
      <c r="C42" s="1480"/>
      <c r="D42" s="1480"/>
      <c r="E42" s="1480"/>
      <c r="F42" s="1480"/>
      <c r="G42" s="1480"/>
      <c r="H42" s="1480"/>
      <c r="I42" s="1480"/>
      <c r="J42" s="1480"/>
      <c r="K42" s="1480"/>
      <c r="L42" s="1480"/>
      <c r="M42" s="1480"/>
      <c r="N42" s="1480"/>
      <c r="O42" s="1480"/>
      <c r="P42" s="1480"/>
      <c r="Q42" s="1480"/>
      <c r="R42" s="1480"/>
      <c r="S42" s="1480"/>
      <c r="T42" s="1480"/>
      <c r="U42" s="1480"/>
      <c r="V42" s="1481"/>
      <c r="W42" s="197"/>
      <c r="X42" s="197"/>
      <c r="Y42" s="197"/>
      <c r="Z42" s="197"/>
      <c r="AA42" s="197"/>
    </row>
    <row r="43" spans="1:27" s="64" customFormat="1" ht="18" customHeight="1">
      <c r="A43" s="1482"/>
      <c r="B43" s="1483"/>
      <c r="C43" s="1483"/>
      <c r="D43" s="1483"/>
      <c r="E43" s="1483"/>
      <c r="F43" s="1483"/>
      <c r="G43" s="1483"/>
      <c r="H43" s="1483"/>
      <c r="I43" s="1483"/>
      <c r="J43" s="1483"/>
      <c r="K43" s="1483"/>
      <c r="L43" s="1483"/>
      <c r="M43" s="1483"/>
      <c r="N43" s="1483"/>
      <c r="O43" s="1483"/>
      <c r="P43" s="1483"/>
      <c r="Q43" s="1483"/>
      <c r="R43" s="1483"/>
      <c r="S43" s="1483"/>
      <c r="T43" s="1483"/>
      <c r="U43" s="1483"/>
      <c r="V43" s="1484"/>
      <c r="W43" s="197"/>
      <c r="X43" s="197"/>
      <c r="Y43" s="197"/>
      <c r="Z43" s="197"/>
      <c r="AA43" s="197"/>
    </row>
    <row r="44" spans="1:27" s="64" customFormat="1" ht="21.75" customHeight="1">
      <c r="A44" s="78"/>
      <c r="B44" s="78"/>
      <c r="C44" s="78"/>
      <c r="D44" s="78"/>
      <c r="E44" s="78"/>
      <c r="F44" s="222"/>
      <c r="G44" s="78"/>
      <c r="H44" s="78"/>
      <c r="I44" s="78"/>
      <c r="J44" s="78"/>
      <c r="K44" s="78"/>
      <c r="L44" s="78"/>
      <c r="M44" s="78"/>
      <c r="N44" s="78"/>
      <c r="O44" s="78"/>
      <c r="P44" s="78"/>
      <c r="Q44" s="78"/>
      <c r="R44" s="78"/>
      <c r="S44" s="78"/>
      <c r="T44" s="78"/>
      <c r="U44" s="78"/>
      <c r="V44" s="78"/>
      <c r="W44" s="197"/>
      <c r="X44" s="197"/>
      <c r="Y44" s="197"/>
      <c r="Z44" s="197"/>
      <c r="AA44" s="197"/>
    </row>
    <row r="45" spans="1:27" s="241" customFormat="1" ht="18.75" customHeight="1">
      <c r="A45" s="382" t="s">
        <v>769</v>
      </c>
      <c r="B45" s="383"/>
      <c r="C45" s="383"/>
      <c r="D45" s="383"/>
      <c r="E45" s="383"/>
      <c r="F45" s="238" t="s">
        <v>754</v>
      </c>
      <c r="G45" s="383"/>
      <c r="H45" s="383"/>
      <c r="I45" s="383"/>
      <c r="J45" s="383"/>
      <c r="K45" s="383"/>
      <c r="L45" s="383"/>
      <c r="M45" s="383"/>
      <c r="N45" s="383"/>
      <c r="O45" s="383"/>
      <c r="P45" s="383"/>
      <c r="Q45" s="383"/>
      <c r="R45" s="383"/>
      <c r="S45" s="383"/>
      <c r="T45" s="383"/>
      <c r="U45" s="383"/>
      <c r="V45" s="383"/>
      <c r="W45" s="384"/>
      <c r="X45" s="384"/>
      <c r="Y45" s="384"/>
      <c r="Z45" s="384"/>
      <c r="AA45" s="384"/>
    </row>
    <row r="46" spans="1:27" s="241" customFormat="1" ht="14.25" customHeight="1">
      <c r="A46" s="1476" t="s">
        <v>770</v>
      </c>
      <c r="B46" s="1477"/>
      <c r="C46" s="1477"/>
      <c r="D46" s="1477"/>
      <c r="E46" s="1477"/>
      <c r="F46" s="1477"/>
      <c r="G46" s="1477"/>
      <c r="H46" s="1477"/>
      <c r="I46" s="1477"/>
      <c r="J46" s="1477"/>
      <c r="K46" s="1477"/>
      <c r="L46" s="1477"/>
      <c r="M46" s="1477"/>
      <c r="N46" s="1477"/>
      <c r="O46" s="1477"/>
      <c r="P46" s="1477"/>
      <c r="Q46" s="1477"/>
      <c r="R46" s="1477"/>
      <c r="S46" s="1477"/>
      <c r="T46" s="1477"/>
      <c r="U46" s="1477"/>
      <c r="V46" s="1478"/>
      <c r="W46" s="384"/>
      <c r="X46" s="384"/>
      <c r="Y46" s="384"/>
      <c r="Z46" s="384"/>
      <c r="AA46" s="384"/>
    </row>
    <row r="47" spans="1:27" s="241" customFormat="1" ht="21" customHeight="1">
      <c r="A47" s="1473"/>
      <c r="B47" s="1474"/>
      <c r="C47" s="1474"/>
      <c r="D47" s="1474"/>
      <c r="E47" s="1474"/>
      <c r="F47" s="1474"/>
      <c r="G47" s="1474"/>
      <c r="H47" s="1474"/>
      <c r="I47" s="1474"/>
      <c r="J47" s="1474"/>
      <c r="K47" s="1474"/>
      <c r="L47" s="1474"/>
      <c r="M47" s="1474"/>
      <c r="N47" s="1474"/>
      <c r="O47" s="1474"/>
      <c r="P47" s="1474"/>
      <c r="Q47" s="1474"/>
      <c r="R47" s="1474"/>
      <c r="S47" s="1474"/>
      <c r="T47" s="1474"/>
      <c r="U47" s="1474"/>
      <c r="V47" s="1475"/>
      <c r="W47" s="384"/>
      <c r="X47" s="384"/>
      <c r="Y47" s="384"/>
      <c r="Z47" s="384"/>
      <c r="AA47" s="384"/>
    </row>
    <row r="48" spans="1:27" ht="21" customHeight="1">
      <c r="A48" s="1473"/>
      <c r="B48" s="1474"/>
      <c r="C48" s="1474"/>
      <c r="D48" s="1474"/>
      <c r="E48" s="1474"/>
      <c r="F48" s="1474"/>
      <c r="G48" s="1474"/>
      <c r="H48" s="1474"/>
      <c r="I48" s="1474"/>
      <c r="J48" s="1474"/>
      <c r="K48" s="1474"/>
      <c r="L48" s="1474"/>
      <c r="M48" s="1474"/>
      <c r="N48" s="1474"/>
      <c r="O48" s="1474"/>
      <c r="P48" s="1474"/>
      <c r="Q48" s="1474"/>
      <c r="R48" s="1474"/>
      <c r="S48" s="1474"/>
      <c r="T48" s="1474"/>
      <c r="U48" s="1474"/>
      <c r="V48" s="1475"/>
      <c r="W48" s="196"/>
      <c r="X48" s="196"/>
      <c r="Y48" s="196"/>
      <c r="Z48" s="196"/>
      <c r="AA48" s="196"/>
    </row>
    <row r="49" spans="1:27" ht="21" customHeight="1">
      <c r="A49" s="1473"/>
      <c r="B49" s="1474"/>
      <c r="C49" s="1474"/>
      <c r="D49" s="1474"/>
      <c r="E49" s="1474"/>
      <c r="F49" s="1474"/>
      <c r="G49" s="1474"/>
      <c r="H49" s="1474"/>
      <c r="I49" s="1474"/>
      <c r="J49" s="1474"/>
      <c r="K49" s="1474"/>
      <c r="L49" s="1474"/>
      <c r="M49" s="1474"/>
      <c r="N49" s="1474"/>
      <c r="O49" s="1474"/>
      <c r="P49" s="1474"/>
      <c r="Q49" s="1474"/>
      <c r="R49" s="1474"/>
      <c r="S49" s="1474"/>
      <c r="T49" s="1474"/>
      <c r="U49" s="1474"/>
      <c r="V49" s="1475"/>
      <c r="W49" s="196"/>
      <c r="X49" s="196"/>
      <c r="Y49" s="196"/>
      <c r="Z49" s="196"/>
      <c r="AA49" s="196"/>
    </row>
    <row r="50" spans="1:27" ht="12.75" customHeight="1">
      <c r="A50" s="195" t="s">
        <v>568</v>
      </c>
      <c r="B50" s="194"/>
      <c r="C50" s="194"/>
      <c r="D50" s="194"/>
      <c r="E50" s="194"/>
      <c r="F50" s="194"/>
      <c r="G50" s="194"/>
      <c r="H50" s="194"/>
      <c r="I50" s="194"/>
      <c r="J50" s="194"/>
      <c r="K50" s="194"/>
      <c r="L50" s="194"/>
      <c r="M50" s="194"/>
      <c r="N50" s="194"/>
      <c r="O50" s="194"/>
      <c r="P50" s="194"/>
      <c r="Q50" s="194"/>
      <c r="R50" s="194"/>
      <c r="S50" s="194"/>
      <c r="T50" s="194"/>
      <c r="U50" s="194"/>
      <c r="V50" s="53"/>
      <c r="W50" s="196"/>
      <c r="X50" s="196"/>
      <c r="Y50" s="196"/>
      <c r="Z50" s="196"/>
      <c r="AA50" s="196"/>
    </row>
    <row r="51" spans="1:27" ht="18" customHeight="1">
      <c r="A51" s="195" t="s">
        <v>599</v>
      </c>
      <c r="B51" s="63"/>
      <c r="C51" s="194"/>
      <c r="D51" s="194"/>
      <c r="E51" s="194"/>
      <c r="F51" s="194"/>
      <c r="G51" s="194"/>
      <c r="H51" s="194"/>
      <c r="I51" s="194"/>
      <c r="J51" s="194"/>
      <c r="K51" s="194"/>
      <c r="L51" s="194"/>
      <c r="M51" s="194"/>
      <c r="N51" s="194"/>
      <c r="O51" s="194"/>
      <c r="P51" s="194"/>
      <c r="Q51" s="194"/>
      <c r="R51" s="194"/>
      <c r="S51" s="194"/>
      <c r="T51" s="194"/>
      <c r="U51" s="194"/>
      <c r="V51" s="53"/>
      <c r="W51" s="196"/>
      <c r="X51" s="196"/>
      <c r="Y51" s="196"/>
      <c r="Z51" s="196"/>
      <c r="AA51" s="196"/>
    </row>
    <row r="52" spans="1:27">
      <c r="A52" s="195" t="s">
        <v>600</v>
      </c>
      <c r="B52" s="194"/>
      <c r="C52" s="194"/>
      <c r="D52" s="194"/>
      <c r="E52" s="194"/>
      <c r="F52" s="194"/>
      <c r="G52" s="194"/>
      <c r="H52" s="194"/>
      <c r="I52" s="194"/>
      <c r="J52" s="194"/>
      <c r="K52" s="194"/>
      <c r="L52" s="194"/>
      <c r="M52" s="194"/>
      <c r="N52" s="194"/>
      <c r="O52" s="194"/>
      <c r="P52" s="194"/>
      <c r="Q52" s="194"/>
      <c r="R52" s="194"/>
      <c r="S52" s="194"/>
      <c r="T52" s="194"/>
      <c r="U52" s="194"/>
      <c r="V52" s="53"/>
      <c r="W52" s="196"/>
      <c r="X52" s="196"/>
      <c r="Y52" s="196"/>
      <c r="Z52" s="196"/>
      <c r="AA52" s="196"/>
    </row>
    <row r="53" spans="1:27" ht="7.5" customHeight="1">
      <c r="A53" s="43"/>
      <c r="B53" s="42"/>
      <c r="C53" s="42"/>
      <c r="D53" s="42"/>
      <c r="E53" s="42"/>
      <c r="F53" s="42"/>
      <c r="G53" s="42"/>
      <c r="H53" s="42"/>
      <c r="I53" s="42"/>
      <c r="J53" s="42"/>
      <c r="K53" s="42"/>
      <c r="L53" s="42"/>
      <c r="M53" s="42"/>
      <c r="N53" s="42"/>
      <c r="O53" s="42"/>
      <c r="P53" s="42"/>
      <c r="Q53" s="42"/>
      <c r="R53" s="42"/>
      <c r="S53" s="42"/>
      <c r="T53" s="42"/>
      <c r="U53" s="42"/>
      <c r="V53" s="41"/>
      <c r="W53" s="196"/>
      <c r="X53" s="196"/>
      <c r="Y53" s="196"/>
      <c r="Z53" s="196"/>
      <c r="AA53" s="196"/>
    </row>
  </sheetData>
  <customSheetViews>
    <customSheetView guid="{CA6B8FA8-7A06-4021-9C0E-048CD59C3F28}" scale="60" showPageBreaks="1" printArea="1" view="pageBreakPreview" topLeftCell="A22">
      <selection activeCell="AA6" sqref="AA6"/>
      <pageMargins left="0.78740157480314965" right="0.39370078740157483" top="0.39370078740157483" bottom="0.15748031496062992" header="0.23622047244094491" footer="0.27559055118110237"/>
      <pageSetup paperSize="9" scale="90" orientation="portrait" r:id="rId1"/>
      <headerFooter alignWithMargins="0"/>
    </customSheetView>
  </customSheetViews>
  <mergeCells count="45">
    <mergeCell ref="B6:T6"/>
    <mergeCell ref="P10:Q10"/>
    <mergeCell ref="A14:E14"/>
    <mergeCell ref="F14:H14"/>
    <mergeCell ref="I14:J14"/>
    <mergeCell ref="K14:L14"/>
    <mergeCell ref="M14:O14"/>
    <mergeCell ref="P14:Q14"/>
    <mergeCell ref="S14:T14"/>
    <mergeCell ref="U14:V14"/>
    <mergeCell ref="M15:O15"/>
    <mergeCell ref="P15:Q15"/>
    <mergeCell ref="S15:T15"/>
    <mergeCell ref="U15:V15"/>
    <mergeCell ref="M16:O16"/>
    <mergeCell ref="P16:Q16"/>
    <mergeCell ref="S16:T16"/>
    <mergeCell ref="U16:V16"/>
    <mergeCell ref="M17:O17"/>
    <mergeCell ref="P17:Q17"/>
    <mergeCell ref="S17:T17"/>
    <mergeCell ref="U17:V17"/>
    <mergeCell ref="M18:O18"/>
    <mergeCell ref="P18:Q18"/>
    <mergeCell ref="S18:T18"/>
    <mergeCell ref="U18:V18"/>
    <mergeCell ref="A31:V31"/>
    <mergeCell ref="M19:O19"/>
    <mergeCell ref="P19:Q19"/>
    <mergeCell ref="S19:T19"/>
    <mergeCell ref="U19:V19"/>
    <mergeCell ref="P20:Q20"/>
    <mergeCell ref="S20:T20"/>
    <mergeCell ref="U20:V20"/>
    <mergeCell ref="A27:V27"/>
    <mergeCell ref="A47:V49"/>
    <mergeCell ref="A46:V46"/>
    <mergeCell ref="A32:V38"/>
    <mergeCell ref="A39:V39"/>
    <mergeCell ref="A40:V43"/>
    <mergeCell ref="A22:V22"/>
    <mergeCell ref="A23:V23"/>
    <mergeCell ref="A24:V24"/>
    <mergeCell ref="A25:V25"/>
    <mergeCell ref="A30:V30"/>
  </mergeCells>
  <phoneticPr fontId="53"/>
  <pageMargins left="0.78740157480314965" right="0.39370078740157483" top="0.39370078740157483" bottom="0.15748031496062992" header="0.23622047244094491" footer="0.27559055118110237"/>
  <pageSetup paperSize="9" scale="8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zoomScale="60" zoomScaleNormal="100" workbookViewId="0">
      <selection activeCell="A4" sqref="A4"/>
    </sheetView>
  </sheetViews>
  <sheetFormatPr defaultColWidth="9" defaultRowHeight="13.2"/>
  <cols>
    <col min="1" max="1" width="3.77734375" style="29" customWidth="1"/>
    <col min="2" max="2" width="15" style="29" customWidth="1"/>
    <col min="3" max="3" width="23.21875" style="29" customWidth="1"/>
    <col min="4" max="4" width="15.5546875" style="29" customWidth="1"/>
    <col min="5" max="5" width="10.5546875" style="29" customWidth="1"/>
    <col min="6" max="6" width="14.21875" style="29" customWidth="1"/>
    <col min="7" max="7" width="9.77734375" style="29" customWidth="1"/>
    <col min="8" max="8" width="7.109375" style="29" customWidth="1"/>
    <col min="9" max="16384" width="9" style="29"/>
  </cols>
  <sheetData>
    <row r="1" spans="1:8" ht="14.4">
      <c r="G1" s="68"/>
      <c r="H1" s="29" t="s">
        <v>220</v>
      </c>
    </row>
    <row r="2" spans="1:8" ht="19.2">
      <c r="A2" s="1522" t="s">
        <v>605</v>
      </c>
      <c r="B2" s="1522"/>
      <c r="C2" s="1522"/>
      <c r="D2" s="1522"/>
      <c r="E2" s="1522"/>
      <c r="F2" s="1522"/>
      <c r="G2" s="1522"/>
      <c r="H2" s="1522"/>
    </row>
    <row r="4" spans="1:8">
      <c r="A4" s="485" t="s">
        <v>829</v>
      </c>
    </row>
    <row r="5" spans="1:8" ht="28.5" customHeight="1">
      <c r="A5" s="86" t="s">
        <v>219</v>
      </c>
      <c r="B5" s="86" t="s">
        <v>17</v>
      </c>
      <c r="C5" s="86" t="s">
        <v>218</v>
      </c>
      <c r="D5" s="86" t="s">
        <v>217</v>
      </c>
      <c r="E5" s="86" t="s">
        <v>216</v>
      </c>
      <c r="F5" s="86" t="s">
        <v>215</v>
      </c>
      <c r="G5" s="86" t="s">
        <v>214</v>
      </c>
      <c r="H5" s="86" t="s">
        <v>213</v>
      </c>
    </row>
    <row r="6" spans="1:8" ht="22.5" customHeight="1">
      <c r="A6" s="1521"/>
      <c r="B6" s="1521"/>
      <c r="C6" s="1521" t="s">
        <v>212</v>
      </c>
      <c r="D6" s="1521"/>
      <c r="E6" s="1521"/>
      <c r="F6" s="1521"/>
      <c r="G6" s="1521"/>
      <c r="H6" s="1521"/>
    </row>
    <row r="7" spans="1:8" ht="22.5" customHeight="1">
      <c r="A7" s="1519"/>
      <c r="B7" s="1519"/>
      <c r="C7" s="1519"/>
      <c r="D7" s="1519"/>
      <c r="E7" s="1519"/>
      <c r="F7" s="1519"/>
      <c r="G7" s="1519"/>
      <c r="H7" s="1519"/>
    </row>
    <row r="8" spans="1:8" ht="22.5" customHeight="1">
      <c r="A8" s="1519"/>
      <c r="B8" s="1519"/>
      <c r="C8" s="1519" t="s">
        <v>212</v>
      </c>
      <c r="D8" s="1519"/>
      <c r="E8" s="1519"/>
      <c r="F8" s="1519"/>
      <c r="G8" s="1519"/>
      <c r="H8" s="1519"/>
    </row>
    <row r="9" spans="1:8" ht="22.5" customHeight="1">
      <c r="A9" s="1519"/>
      <c r="B9" s="1519"/>
      <c r="C9" s="1519"/>
      <c r="D9" s="1519"/>
      <c r="E9" s="1519"/>
      <c r="F9" s="1519"/>
      <c r="G9" s="1519"/>
      <c r="H9" s="1519"/>
    </row>
    <row r="10" spans="1:8" ht="22.5" customHeight="1">
      <c r="A10" s="1519"/>
      <c r="B10" s="1519"/>
      <c r="C10" s="1519" t="s">
        <v>212</v>
      </c>
      <c r="D10" s="1519"/>
      <c r="E10" s="1519"/>
      <c r="F10" s="1519"/>
      <c r="G10" s="1519"/>
      <c r="H10" s="1519"/>
    </row>
    <row r="11" spans="1:8" ht="22.5" customHeight="1">
      <c r="A11" s="1519"/>
      <c r="B11" s="1519"/>
      <c r="C11" s="1519"/>
      <c r="D11" s="1519"/>
      <c r="E11" s="1519"/>
      <c r="F11" s="1519"/>
      <c r="G11" s="1519"/>
      <c r="H11" s="1519"/>
    </row>
    <row r="12" spans="1:8" ht="22.5" customHeight="1">
      <c r="A12" s="1519"/>
      <c r="B12" s="1519"/>
      <c r="C12" s="1519" t="s">
        <v>212</v>
      </c>
      <c r="D12" s="1519"/>
      <c r="E12" s="1519"/>
      <c r="F12" s="1519"/>
      <c r="G12" s="1519"/>
      <c r="H12" s="1519"/>
    </row>
    <row r="13" spans="1:8" ht="22.5" customHeight="1">
      <c r="A13" s="1519"/>
      <c r="B13" s="1519"/>
      <c r="C13" s="1519"/>
      <c r="D13" s="1519"/>
      <c r="E13" s="1519"/>
      <c r="F13" s="1519"/>
      <c r="G13" s="1519"/>
      <c r="H13" s="1519"/>
    </row>
    <row r="14" spans="1:8" ht="22.5" customHeight="1">
      <c r="A14" s="1519"/>
      <c r="B14" s="1519"/>
      <c r="C14" s="1519" t="s">
        <v>212</v>
      </c>
      <c r="D14" s="1519"/>
      <c r="E14" s="1519"/>
      <c r="F14" s="1519"/>
      <c r="G14" s="1519"/>
      <c r="H14" s="1519"/>
    </row>
    <row r="15" spans="1:8" ht="22.5" customHeight="1">
      <c r="A15" s="1519"/>
      <c r="B15" s="1519"/>
      <c r="C15" s="1519"/>
      <c r="D15" s="1519"/>
      <c r="E15" s="1519"/>
      <c r="F15" s="1519"/>
      <c r="G15" s="1519"/>
      <c r="H15" s="1519"/>
    </row>
    <row r="16" spans="1:8" ht="22.5" customHeight="1">
      <c r="A16" s="1519"/>
      <c r="B16" s="1519"/>
      <c r="C16" s="1519" t="s">
        <v>212</v>
      </c>
      <c r="D16" s="1519"/>
      <c r="E16" s="1519"/>
      <c r="F16" s="1519"/>
      <c r="G16" s="1519"/>
      <c r="H16" s="1519"/>
    </row>
    <row r="17" spans="1:8" ht="22.5" customHeight="1">
      <c r="A17" s="1519"/>
      <c r="B17" s="1519"/>
      <c r="C17" s="1519"/>
      <c r="D17" s="1519"/>
      <c r="E17" s="1519"/>
      <c r="F17" s="1519"/>
      <c r="G17" s="1519"/>
      <c r="H17" s="1519"/>
    </row>
    <row r="18" spans="1:8" ht="22.5" customHeight="1">
      <c r="A18" s="1519"/>
      <c r="B18" s="1519"/>
      <c r="C18" s="1519" t="s">
        <v>212</v>
      </c>
      <c r="D18" s="1519"/>
      <c r="E18" s="1519"/>
      <c r="F18" s="1519"/>
      <c r="G18" s="1519"/>
      <c r="H18" s="1519"/>
    </row>
    <row r="19" spans="1:8" ht="22.5" customHeight="1">
      <c r="A19" s="1519"/>
      <c r="B19" s="1519"/>
      <c r="C19" s="1519"/>
      <c r="D19" s="1519"/>
      <c r="E19" s="1519"/>
      <c r="F19" s="1519"/>
      <c r="G19" s="1519"/>
      <c r="H19" s="1519"/>
    </row>
    <row r="20" spans="1:8" ht="22.5" customHeight="1">
      <c r="A20" s="1519"/>
      <c r="B20" s="1519"/>
      <c r="C20" s="1519" t="s">
        <v>212</v>
      </c>
      <c r="D20" s="1519"/>
      <c r="E20" s="1519"/>
      <c r="F20" s="1519"/>
      <c r="G20" s="1519"/>
      <c r="H20" s="1519"/>
    </row>
    <row r="21" spans="1:8" ht="22.5" customHeight="1">
      <c r="A21" s="1519"/>
      <c r="B21" s="1519"/>
      <c r="C21" s="1519"/>
      <c r="D21" s="1519"/>
      <c r="E21" s="1519"/>
      <c r="F21" s="1519"/>
      <c r="G21" s="1519"/>
      <c r="H21" s="1519"/>
    </row>
    <row r="22" spans="1:8" ht="22.5" customHeight="1">
      <c r="A22" s="1519"/>
      <c r="B22" s="1519"/>
      <c r="C22" s="1519" t="s">
        <v>212</v>
      </c>
      <c r="D22" s="1519"/>
      <c r="E22" s="1519"/>
      <c r="F22" s="1519"/>
      <c r="G22" s="1519"/>
      <c r="H22" s="1519"/>
    </row>
    <row r="23" spans="1:8" ht="22.5" customHeight="1">
      <c r="A23" s="1519"/>
      <c r="B23" s="1519"/>
      <c r="C23" s="1519"/>
      <c r="D23" s="1519"/>
      <c r="E23" s="1519"/>
      <c r="F23" s="1519"/>
      <c r="G23" s="1519"/>
      <c r="H23" s="1519"/>
    </row>
    <row r="24" spans="1:8" ht="22.5" customHeight="1">
      <c r="A24" s="1519"/>
      <c r="B24" s="1519"/>
      <c r="C24" s="1519" t="s">
        <v>212</v>
      </c>
      <c r="D24" s="1519"/>
      <c r="E24" s="1519"/>
      <c r="F24" s="1519"/>
      <c r="G24" s="1519"/>
      <c r="H24" s="1519"/>
    </row>
    <row r="25" spans="1:8" ht="22.5" customHeight="1">
      <c r="A25" s="1519"/>
      <c r="B25" s="1519"/>
      <c r="C25" s="1519"/>
      <c r="D25" s="1519"/>
      <c r="E25" s="1519"/>
      <c r="F25" s="1519"/>
      <c r="G25" s="1519"/>
      <c r="H25" s="1519"/>
    </row>
    <row r="26" spans="1:8" ht="22.5" customHeight="1">
      <c r="A26" s="1519"/>
      <c r="B26" s="1519"/>
      <c r="C26" s="1519" t="s">
        <v>212</v>
      </c>
      <c r="D26" s="1519"/>
      <c r="E26" s="1519"/>
      <c r="F26" s="1519"/>
      <c r="G26" s="1519"/>
      <c r="H26" s="1519"/>
    </row>
    <row r="27" spans="1:8" ht="22.5" customHeight="1">
      <c r="A27" s="1519"/>
      <c r="B27" s="1519"/>
      <c r="C27" s="1519"/>
      <c r="D27" s="1519"/>
      <c r="E27" s="1519"/>
      <c r="F27" s="1519"/>
      <c r="G27" s="1519"/>
      <c r="H27" s="1519"/>
    </row>
    <row r="28" spans="1:8" ht="22.5" customHeight="1">
      <c r="A28" s="1519"/>
      <c r="B28" s="1519"/>
      <c r="C28" s="1519" t="s">
        <v>212</v>
      </c>
      <c r="D28" s="1519"/>
      <c r="E28" s="1519"/>
      <c r="F28" s="1519"/>
      <c r="G28" s="1519"/>
      <c r="H28" s="1519"/>
    </row>
    <row r="29" spans="1:8" ht="22.5" customHeight="1">
      <c r="A29" s="1519"/>
      <c r="B29" s="1519"/>
      <c r="C29" s="1519"/>
      <c r="D29" s="1519"/>
      <c r="E29" s="1519"/>
      <c r="F29" s="1519"/>
      <c r="G29" s="1519"/>
      <c r="H29" s="1519"/>
    </row>
    <row r="30" spans="1:8" ht="22.5" customHeight="1">
      <c r="A30" s="1519"/>
      <c r="B30" s="1519"/>
      <c r="C30" s="1519" t="s">
        <v>212</v>
      </c>
      <c r="D30" s="1519"/>
      <c r="E30" s="1519"/>
      <c r="F30" s="1519"/>
      <c r="G30" s="1519"/>
      <c r="H30" s="1519"/>
    </row>
    <row r="31" spans="1:8" ht="22.5" customHeight="1">
      <c r="A31" s="1519"/>
      <c r="B31" s="1519"/>
      <c r="C31" s="1519"/>
      <c r="D31" s="1519"/>
      <c r="E31" s="1519"/>
      <c r="F31" s="1519"/>
      <c r="G31" s="1519"/>
      <c r="H31" s="1519"/>
    </row>
    <row r="32" spans="1:8" ht="22.5" customHeight="1">
      <c r="A32" s="1519"/>
      <c r="B32" s="1519"/>
      <c r="C32" s="1519" t="s">
        <v>212</v>
      </c>
      <c r="D32" s="1519"/>
      <c r="E32" s="1519"/>
      <c r="F32" s="1519"/>
      <c r="G32" s="1519"/>
      <c r="H32" s="1519"/>
    </row>
    <row r="33" spans="1:8" ht="22.5" customHeight="1">
      <c r="A33" s="1519"/>
      <c r="B33" s="1519"/>
      <c r="C33" s="1519"/>
      <c r="D33" s="1519"/>
      <c r="E33" s="1519"/>
      <c r="F33" s="1519"/>
      <c r="G33" s="1519"/>
      <c r="H33" s="1519"/>
    </row>
    <row r="34" spans="1:8" ht="22.5" customHeight="1">
      <c r="A34" s="1519"/>
      <c r="B34" s="1519"/>
      <c r="C34" s="1519" t="s">
        <v>212</v>
      </c>
      <c r="D34" s="1519"/>
      <c r="E34" s="1519"/>
      <c r="F34" s="1519"/>
      <c r="G34" s="1519"/>
      <c r="H34" s="1519"/>
    </row>
    <row r="35" spans="1:8" ht="22.5" customHeight="1">
      <c r="A35" s="1520"/>
      <c r="B35" s="1520"/>
      <c r="C35" s="1520"/>
      <c r="D35" s="1520"/>
      <c r="E35" s="1520"/>
      <c r="F35" s="1520"/>
      <c r="G35" s="1520"/>
      <c r="H35" s="1520"/>
    </row>
    <row r="36" spans="1:8" ht="14.4">
      <c r="A36" s="85"/>
    </row>
    <row r="37" spans="1:8" ht="14.4">
      <c r="A37" s="85"/>
    </row>
    <row r="38" spans="1:8" ht="14.4">
      <c r="A38" s="85"/>
    </row>
    <row r="39" spans="1:8" ht="14.4">
      <c r="A39" s="84"/>
    </row>
  </sheetData>
  <customSheetViews>
    <customSheetView guid="{CA6B8FA8-7A06-4021-9C0E-048CD59C3F28}" showRuler="0">
      <selection activeCell="K20" sqref="K20:K21"/>
      <pageMargins left="0.39370078740157483" right="0.15748031496062992" top="0.74803149606299213" bottom="0.74803149606299213" header="0.31496062992125984" footer="0.31496062992125984"/>
      <pageSetup paperSize="9" orientation="portrait" r:id="rId1"/>
    </customSheetView>
  </customSheetViews>
  <mergeCells count="121">
    <mergeCell ref="A6:A7"/>
    <mergeCell ref="B6:B7"/>
    <mergeCell ref="C6:C7"/>
    <mergeCell ref="D6:D7"/>
    <mergeCell ref="E6:E7"/>
    <mergeCell ref="F6:F7"/>
    <mergeCell ref="G6:G7"/>
    <mergeCell ref="H6:H7"/>
    <mergeCell ref="A2:H2"/>
    <mergeCell ref="A10:A11"/>
    <mergeCell ref="B10:B11"/>
    <mergeCell ref="C10:C11"/>
    <mergeCell ref="D10:D11"/>
    <mergeCell ref="A8:A9"/>
    <mergeCell ref="B8:B9"/>
    <mergeCell ref="C8:C9"/>
    <mergeCell ref="D8:D9"/>
    <mergeCell ref="G8:G9"/>
    <mergeCell ref="H8:H9"/>
    <mergeCell ref="E10:E11"/>
    <mergeCell ref="F10:F11"/>
    <mergeCell ref="G10:G11"/>
    <mergeCell ref="H10:H11"/>
    <mergeCell ref="E8:E9"/>
    <mergeCell ref="F8:F9"/>
    <mergeCell ref="A12:A13"/>
    <mergeCell ref="B12:B13"/>
    <mergeCell ref="C12:C13"/>
    <mergeCell ref="D12:D13"/>
    <mergeCell ref="E12:E13"/>
    <mergeCell ref="F12:F13"/>
    <mergeCell ref="G12:G13"/>
    <mergeCell ref="H12:H13"/>
    <mergeCell ref="A14:A15"/>
    <mergeCell ref="B14:B15"/>
    <mergeCell ref="C14:C15"/>
    <mergeCell ref="D14:D15"/>
    <mergeCell ref="E14:E15"/>
    <mergeCell ref="F14:F15"/>
    <mergeCell ref="G14:G15"/>
    <mergeCell ref="H14:H15"/>
    <mergeCell ref="A18:A19"/>
    <mergeCell ref="B18:B19"/>
    <mergeCell ref="C18:C19"/>
    <mergeCell ref="D18:D19"/>
    <mergeCell ref="A16:A17"/>
    <mergeCell ref="B16:B17"/>
    <mergeCell ref="C16:C17"/>
    <mergeCell ref="D16:D17"/>
    <mergeCell ref="G16:G17"/>
    <mergeCell ref="H16:H17"/>
    <mergeCell ref="E18:E19"/>
    <mergeCell ref="F18:F19"/>
    <mergeCell ref="G18:G19"/>
    <mergeCell ref="H18:H19"/>
    <mergeCell ref="E16:E17"/>
    <mergeCell ref="F16:F17"/>
    <mergeCell ref="E22:E23"/>
    <mergeCell ref="F22:F23"/>
    <mergeCell ref="G22:G23"/>
    <mergeCell ref="H22:H23"/>
    <mergeCell ref="A20:A21"/>
    <mergeCell ref="B20:B21"/>
    <mergeCell ref="C20:C21"/>
    <mergeCell ref="D20:D21"/>
    <mergeCell ref="E20:E21"/>
    <mergeCell ref="F20:F21"/>
    <mergeCell ref="A26:A27"/>
    <mergeCell ref="B26:B27"/>
    <mergeCell ref="C26:C27"/>
    <mergeCell ref="D26:D27"/>
    <mergeCell ref="G20:G21"/>
    <mergeCell ref="H20:H21"/>
    <mergeCell ref="A22:A23"/>
    <mergeCell ref="B22:B23"/>
    <mergeCell ref="C22:C23"/>
    <mergeCell ref="D22:D23"/>
    <mergeCell ref="G24:G25"/>
    <mergeCell ref="H24:H25"/>
    <mergeCell ref="E26:E27"/>
    <mergeCell ref="F26:F27"/>
    <mergeCell ref="G26:G27"/>
    <mergeCell ref="H26:H27"/>
    <mergeCell ref="E24:E25"/>
    <mergeCell ref="F24:F25"/>
    <mergeCell ref="G30:G31"/>
    <mergeCell ref="H30:H31"/>
    <mergeCell ref="A28:A29"/>
    <mergeCell ref="B28:B29"/>
    <mergeCell ref="C28:C29"/>
    <mergeCell ref="D28:D29"/>
    <mergeCell ref="E28:E29"/>
    <mergeCell ref="F28:F29"/>
    <mergeCell ref="A34:A35"/>
    <mergeCell ref="B34:B35"/>
    <mergeCell ref="G28:G29"/>
    <mergeCell ref="H28:H29"/>
    <mergeCell ref="A30:A31"/>
    <mergeCell ref="B30:B31"/>
    <mergeCell ref="C30:C31"/>
    <mergeCell ref="D30:D31"/>
    <mergeCell ref="E30:E31"/>
    <mergeCell ref="F30:F31"/>
    <mergeCell ref="G32:G33"/>
    <mergeCell ref="H32:H33"/>
    <mergeCell ref="G34:G35"/>
    <mergeCell ref="H34:H35"/>
    <mergeCell ref="E34:E35"/>
    <mergeCell ref="F34:F35"/>
    <mergeCell ref="E32:E33"/>
    <mergeCell ref="F32:F33"/>
    <mergeCell ref="D24:D25"/>
    <mergeCell ref="C24:C25"/>
    <mergeCell ref="B24:B25"/>
    <mergeCell ref="A24:A25"/>
    <mergeCell ref="C34:C35"/>
    <mergeCell ref="D34:D35"/>
    <mergeCell ref="A32:A33"/>
    <mergeCell ref="B32:B33"/>
    <mergeCell ref="C32:C33"/>
    <mergeCell ref="D32:D33"/>
  </mergeCells>
  <phoneticPr fontId="53"/>
  <pageMargins left="0.39370078740157483" right="0.15748031496062992" top="0.74803149606299213" bottom="0.74803149606299213" header="0.31496062992125984" footer="0.31496062992125984"/>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60" zoomScaleNormal="100" workbookViewId="0">
      <selection activeCell="A4" sqref="A4"/>
    </sheetView>
  </sheetViews>
  <sheetFormatPr defaultColWidth="9" defaultRowHeight="13.2"/>
  <cols>
    <col min="1" max="1" width="4.88671875" style="29" customWidth="1"/>
    <col min="2" max="2" width="12.77734375" style="29" customWidth="1"/>
    <col min="3" max="3" width="12.21875" style="29" customWidth="1"/>
    <col min="4" max="4" width="21" style="29" customWidth="1"/>
    <col min="5" max="5" width="9.77734375" style="29" customWidth="1"/>
    <col min="6" max="6" width="7.33203125" style="29" customWidth="1"/>
    <col min="7" max="7" width="27.6640625" style="29" customWidth="1"/>
    <col min="8" max="16384" width="9" style="29"/>
  </cols>
  <sheetData>
    <row r="1" spans="1:7" ht="14.4">
      <c r="G1" s="85" t="s">
        <v>258</v>
      </c>
    </row>
    <row r="2" spans="1:7" ht="16.2">
      <c r="A2" s="1514" t="s">
        <v>604</v>
      </c>
      <c r="B2" s="1514"/>
      <c r="C2" s="1514"/>
      <c r="D2" s="1514"/>
      <c r="E2" s="1514"/>
      <c r="F2" s="1514"/>
      <c r="G2" s="1514"/>
    </row>
    <row r="3" spans="1:7" ht="16.2">
      <c r="A3" s="472"/>
      <c r="B3" s="472"/>
      <c r="C3" s="472"/>
      <c r="D3" s="472"/>
      <c r="E3" s="472"/>
      <c r="F3" s="472"/>
      <c r="G3" s="472"/>
    </row>
    <row r="4" spans="1:7" ht="16.2">
      <c r="A4" s="485" t="s">
        <v>829</v>
      </c>
      <c r="B4" s="472"/>
      <c r="C4" s="472"/>
      <c r="D4" s="472"/>
      <c r="E4" s="472"/>
      <c r="F4" s="472"/>
      <c r="G4" s="472"/>
    </row>
    <row r="5" spans="1:7" ht="27.75" customHeight="1">
      <c r="A5" s="1559" t="s">
        <v>628</v>
      </c>
      <c r="B5" s="1559"/>
    </row>
    <row r="6" spans="1:7" ht="17.25" customHeight="1">
      <c r="A6" s="1523" t="s">
        <v>629</v>
      </c>
      <c r="B6" s="1524"/>
      <c r="C6" s="1555"/>
      <c r="D6" s="1555"/>
      <c r="E6" s="1555"/>
      <c r="F6" s="1555"/>
      <c r="G6" s="1556"/>
    </row>
    <row r="7" spans="1:7" ht="17.25" customHeight="1">
      <c r="A7" s="1525"/>
      <c r="B7" s="1526"/>
      <c r="C7" s="1557"/>
      <c r="D7" s="1557"/>
      <c r="E7" s="1557"/>
      <c r="F7" s="1557"/>
      <c r="G7" s="1558"/>
    </row>
    <row r="8" spans="1:7" ht="16.5" customHeight="1">
      <c r="A8" s="1534"/>
      <c r="B8" s="1535"/>
      <c r="C8" s="1538" t="s">
        <v>636</v>
      </c>
      <c r="D8" s="1538"/>
      <c r="E8" s="1538"/>
      <c r="F8" s="1538"/>
      <c r="G8" s="1539"/>
    </row>
    <row r="9" spans="1:7" ht="24" customHeight="1">
      <c r="A9" s="1536" t="s">
        <v>257</v>
      </c>
      <c r="B9" s="1537"/>
      <c r="C9" s="1548"/>
      <c r="D9" s="1548"/>
      <c r="E9" s="1548"/>
      <c r="F9" s="1548"/>
      <c r="G9" s="1549"/>
    </row>
    <row r="10" spans="1:7" ht="16.5" customHeight="1">
      <c r="A10" s="1536"/>
      <c r="B10" s="1537"/>
      <c r="C10" s="105" t="s">
        <v>233</v>
      </c>
      <c r="D10" s="104"/>
      <c r="E10" s="104"/>
      <c r="F10" s="103" t="s">
        <v>232</v>
      </c>
      <c r="G10" s="102"/>
    </row>
    <row r="11" spans="1:7" ht="25.5" customHeight="1">
      <c r="A11" s="1561" t="s">
        <v>256</v>
      </c>
      <c r="B11" s="1562"/>
      <c r="C11" s="1551"/>
      <c r="D11" s="1551"/>
      <c r="E11" s="1551"/>
      <c r="F11" s="1551"/>
      <c r="G11" s="1560"/>
    </row>
    <row r="12" spans="1:7" ht="20.25" customHeight="1">
      <c r="A12" s="1563" t="s">
        <v>255</v>
      </c>
      <c r="B12" s="1564"/>
      <c r="C12" s="1585" t="s">
        <v>254</v>
      </c>
      <c r="D12" s="1586"/>
      <c r="E12" s="1586"/>
      <c r="F12" s="1586"/>
      <c r="G12" s="1587"/>
    </row>
    <row r="13" spans="1:7" ht="20.25" customHeight="1">
      <c r="A13" s="1565" t="s">
        <v>253</v>
      </c>
      <c r="B13" s="1566"/>
      <c r="C13" s="1552"/>
      <c r="D13" s="1553"/>
      <c r="E13" s="1553"/>
      <c r="F13" s="1553"/>
      <c r="G13" s="1554"/>
    </row>
    <row r="14" spans="1:7" ht="21" customHeight="1">
      <c r="A14" s="1567" t="s">
        <v>252</v>
      </c>
      <c r="B14" s="1567"/>
      <c r="C14" s="1550"/>
      <c r="D14" s="1551"/>
      <c r="E14" s="1551"/>
      <c r="F14" s="1551"/>
      <c r="G14" s="1560"/>
    </row>
    <row r="15" spans="1:7" ht="21" customHeight="1">
      <c r="A15" s="1567" t="s">
        <v>251</v>
      </c>
      <c r="B15" s="1567"/>
      <c r="C15" s="1550" t="s">
        <v>250</v>
      </c>
      <c r="D15" s="1551"/>
      <c r="E15" s="101" t="s">
        <v>249</v>
      </c>
      <c r="F15" s="1600" t="s">
        <v>248</v>
      </c>
      <c r="G15" s="1601"/>
    </row>
    <row r="16" spans="1:7" ht="20.25" customHeight="1">
      <c r="A16" s="1567" t="s">
        <v>247</v>
      </c>
      <c r="B16" s="1567" t="s">
        <v>246</v>
      </c>
      <c r="C16" s="1550" t="s">
        <v>245</v>
      </c>
      <c r="D16" s="1551"/>
      <c r="E16" s="95"/>
      <c r="F16" s="95"/>
      <c r="G16" s="94"/>
    </row>
    <row r="17" spans="1:7" ht="17.25" customHeight="1">
      <c r="A17" s="1578" t="s">
        <v>244</v>
      </c>
      <c r="B17" s="1579"/>
      <c r="C17" s="1570" t="s">
        <v>243</v>
      </c>
      <c r="D17" s="1568"/>
      <c r="E17" s="1603" t="s">
        <v>242</v>
      </c>
      <c r="F17" s="1568" t="s">
        <v>241</v>
      </c>
      <c r="G17" s="1569"/>
    </row>
    <row r="18" spans="1:7" ht="17.25" customHeight="1">
      <c r="A18" s="1580"/>
      <c r="B18" s="1581"/>
      <c r="C18" s="1574" t="s">
        <v>240</v>
      </c>
      <c r="D18" s="1557"/>
      <c r="E18" s="1604"/>
      <c r="F18" s="1557" t="s">
        <v>239</v>
      </c>
      <c r="G18" s="1558"/>
    </row>
    <row r="19" spans="1:7" ht="17.25" customHeight="1">
      <c r="A19" s="1582"/>
      <c r="B19" s="1583"/>
      <c r="C19" s="1571"/>
      <c r="D19" s="1572"/>
      <c r="E19" s="1605"/>
      <c r="F19" s="1572" t="s">
        <v>238</v>
      </c>
      <c r="G19" s="1573"/>
    </row>
    <row r="20" spans="1:7" ht="39.75" customHeight="1">
      <c r="A20" s="1602" t="s">
        <v>237</v>
      </c>
      <c r="B20" s="1602"/>
      <c r="C20" s="1575" t="s">
        <v>236</v>
      </c>
      <c r="D20" s="1576"/>
      <c r="E20" s="1576"/>
      <c r="F20" s="1576"/>
      <c r="G20" s="1577"/>
    </row>
    <row r="21" spans="1:7" s="229" customFormat="1" ht="39.75" customHeight="1">
      <c r="A21" s="230"/>
      <c r="B21" s="230"/>
      <c r="C21" s="228"/>
      <c r="D21" s="228"/>
      <c r="E21" s="228"/>
      <c r="F21" s="228"/>
      <c r="G21" s="228"/>
    </row>
    <row r="22" spans="1:7" ht="27.75" customHeight="1">
      <c r="A22" s="1559" t="s">
        <v>235</v>
      </c>
      <c r="B22" s="1559"/>
    </row>
    <row r="23" spans="1:7" ht="17.25" customHeight="1">
      <c r="A23" s="1588" t="s">
        <v>234</v>
      </c>
      <c r="B23" s="1589"/>
      <c r="C23" s="1594" t="s">
        <v>637</v>
      </c>
      <c r="D23" s="1595"/>
      <c r="E23" s="1595"/>
      <c r="F23" s="1595"/>
      <c r="G23" s="1596"/>
    </row>
    <row r="24" spans="1:7" ht="25.5" customHeight="1">
      <c r="A24" s="1590"/>
      <c r="B24" s="1591"/>
      <c r="C24" s="1597"/>
      <c r="D24" s="1598"/>
      <c r="E24" s="1598"/>
      <c r="F24" s="1598"/>
      <c r="G24" s="1599"/>
    </row>
    <row r="25" spans="1:7" ht="17.25" customHeight="1">
      <c r="A25" s="1592"/>
      <c r="B25" s="1593"/>
      <c r="C25" s="100" t="s">
        <v>233</v>
      </c>
      <c r="D25" s="99"/>
      <c r="E25" s="99"/>
      <c r="F25" s="98" t="s">
        <v>232</v>
      </c>
      <c r="G25" s="97"/>
    </row>
    <row r="26" spans="1:7" ht="77.25" customHeight="1">
      <c r="A26" s="1540" t="s">
        <v>231</v>
      </c>
      <c r="B26" s="1541"/>
      <c r="C26" s="1584"/>
      <c r="D26" s="1584"/>
      <c r="E26" s="1584"/>
      <c r="F26" s="1584"/>
      <c r="G26" s="1584"/>
    </row>
    <row r="27" spans="1:7" ht="25.5" customHeight="1">
      <c r="A27" s="1543" t="s">
        <v>230</v>
      </c>
      <c r="B27" s="1544"/>
      <c r="C27" s="1547" t="s">
        <v>635</v>
      </c>
      <c r="D27" s="1547"/>
      <c r="E27" s="1547"/>
      <c r="F27" s="1547"/>
      <c r="G27" s="1547"/>
    </row>
    <row r="28" spans="1:7" ht="25.5" customHeight="1">
      <c r="A28" s="1543" t="s">
        <v>229</v>
      </c>
      <c r="B28" s="1544" t="s">
        <v>228</v>
      </c>
      <c r="C28" s="96"/>
      <c r="D28" s="231" t="s">
        <v>227</v>
      </c>
      <c r="E28" s="95"/>
      <c r="F28" s="95"/>
      <c r="G28" s="94"/>
    </row>
    <row r="29" spans="1:7" ht="25.5" customHeight="1">
      <c r="A29" s="1545" t="s">
        <v>226</v>
      </c>
      <c r="B29" s="1546" t="s">
        <v>225</v>
      </c>
      <c r="C29" s="93" t="s">
        <v>224</v>
      </c>
      <c r="D29" s="232" t="s">
        <v>227</v>
      </c>
      <c r="E29" s="92"/>
      <c r="F29" s="92"/>
      <c r="G29" s="91"/>
    </row>
    <row r="30" spans="1:7" ht="30.75" customHeight="1">
      <c r="A30" s="1527" t="s">
        <v>630</v>
      </c>
      <c r="B30" s="1530" t="s">
        <v>223</v>
      </c>
      <c r="C30" s="227" t="s">
        <v>633</v>
      </c>
      <c r="D30" s="223"/>
      <c r="E30" s="1542" t="s">
        <v>631</v>
      </c>
      <c r="F30" s="1542"/>
      <c r="G30" s="224"/>
    </row>
    <row r="31" spans="1:7" ht="30.75" customHeight="1">
      <c r="A31" s="1528"/>
      <c r="B31" s="1531"/>
      <c r="C31" s="225" t="s">
        <v>221</v>
      </c>
      <c r="D31" s="1532"/>
      <c r="E31" s="1532"/>
      <c r="F31" s="1532"/>
      <c r="G31" s="1533"/>
    </row>
    <row r="32" spans="1:7" ht="30.75" customHeight="1">
      <c r="A32" s="1528"/>
      <c r="B32" s="1530" t="s">
        <v>222</v>
      </c>
      <c r="C32" s="227" t="s">
        <v>634</v>
      </c>
      <c r="D32" s="223"/>
      <c r="E32" s="1542" t="s">
        <v>631</v>
      </c>
      <c r="F32" s="1542"/>
      <c r="G32" s="224"/>
    </row>
    <row r="33" spans="1:7" ht="30.75" customHeight="1">
      <c r="A33" s="1529"/>
      <c r="B33" s="1531"/>
      <c r="C33" s="225" t="s">
        <v>221</v>
      </c>
      <c r="D33" s="1532"/>
      <c r="E33" s="1532"/>
      <c r="F33" s="1532"/>
      <c r="G33" s="1533"/>
    </row>
    <row r="34" spans="1:7" ht="16.5" customHeight="1">
      <c r="A34" s="90"/>
      <c r="B34" s="89"/>
      <c r="C34" s="89"/>
      <c r="D34" s="89"/>
      <c r="E34" s="89"/>
      <c r="F34" s="89"/>
      <c r="G34" s="88"/>
    </row>
    <row r="35" spans="1:7">
      <c r="A35" s="226" t="s">
        <v>632</v>
      </c>
      <c r="B35" s="87"/>
      <c r="C35" s="87"/>
      <c r="D35" s="87"/>
      <c r="E35" s="87"/>
      <c r="F35" s="87"/>
      <c r="G35" s="87"/>
    </row>
  </sheetData>
  <customSheetViews>
    <customSheetView guid="{CA6B8FA8-7A06-4021-9C0E-048CD59C3F28}" showRuler="0">
      <selection activeCell="A2" sqref="A2:G2"/>
      <pageMargins left="0.70866141732283472" right="0.19685039370078741" top="0.39370078740157483" bottom="0.27559055118110237" header="0.31496062992125984" footer="0.15748031496062992"/>
      <pageSetup paperSize="9" orientation="portrait" r:id="rId1"/>
    </customSheetView>
  </customSheetViews>
  <mergeCells count="49">
    <mergeCell ref="C26:G26"/>
    <mergeCell ref="C12:G12"/>
    <mergeCell ref="A23:B25"/>
    <mergeCell ref="C23:G23"/>
    <mergeCell ref="C24:G24"/>
    <mergeCell ref="F15:G15"/>
    <mergeCell ref="F18:G18"/>
    <mergeCell ref="A20:B20"/>
    <mergeCell ref="A16:B16"/>
    <mergeCell ref="E17:E19"/>
    <mergeCell ref="F17:G17"/>
    <mergeCell ref="C17:D17"/>
    <mergeCell ref="C15:D15"/>
    <mergeCell ref="A22:B22"/>
    <mergeCell ref="C19:D19"/>
    <mergeCell ref="F19:G19"/>
    <mergeCell ref="C18:D18"/>
    <mergeCell ref="C20:G20"/>
    <mergeCell ref="A17:B19"/>
    <mergeCell ref="C6:G7"/>
    <mergeCell ref="A5:B5"/>
    <mergeCell ref="E30:F30"/>
    <mergeCell ref="C11:G11"/>
    <mergeCell ref="A11:B11"/>
    <mergeCell ref="A12:B12"/>
    <mergeCell ref="C14:G14"/>
    <mergeCell ref="A13:B13"/>
    <mergeCell ref="A14:B14"/>
    <mergeCell ref="A15:B15"/>
    <mergeCell ref="C8:G8"/>
    <mergeCell ref="A26:B26"/>
    <mergeCell ref="E32:F32"/>
    <mergeCell ref="A27:B27"/>
    <mergeCell ref="A28:B28"/>
    <mergeCell ref="A29:B29"/>
    <mergeCell ref="C27:G27"/>
    <mergeCell ref="C9:G9"/>
    <mergeCell ref="C16:D16"/>
    <mergeCell ref="C13:G13"/>
    <mergeCell ref="A6:B7"/>
    <mergeCell ref="A30:A33"/>
    <mergeCell ref="B30:B31"/>
    <mergeCell ref="B32:B33"/>
    <mergeCell ref="A2:G2"/>
    <mergeCell ref="D31:G31"/>
    <mergeCell ref="D33:G33"/>
    <mergeCell ref="A8:B8"/>
    <mergeCell ref="A9:B9"/>
    <mergeCell ref="A10:B10"/>
  </mergeCells>
  <phoneticPr fontId="53"/>
  <pageMargins left="0.70866141732283472" right="0.19685039370078741" top="0.39370078740157483" bottom="0.27559055118110237" header="0.31496062992125984" footer="0.15748031496062992"/>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99"/>
  <sheetViews>
    <sheetView showGridLines="0" view="pageBreakPreview" zoomScale="70" zoomScaleNormal="100" zoomScaleSheetLayoutView="70" workbookViewId="0">
      <selection activeCell="F12" sqref="F12:J12"/>
    </sheetView>
  </sheetViews>
  <sheetFormatPr defaultColWidth="9" defaultRowHeight="13.2"/>
  <cols>
    <col min="1" max="1" width="3.77734375" style="762" customWidth="1"/>
    <col min="2" max="3" width="7.6640625" style="762" customWidth="1"/>
    <col min="4" max="4" width="2.44140625" style="762" customWidth="1"/>
    <col min="5" max="5" width="20.109375" style="762" customWidth="1"/>
    <col min="6" max="10" width="10.6640625" style="762" customWidth="1"/>
    <col min="11" max="11" width="3.77734375" style="762" customWidth="1"/>
    <col min="12" max="16384" width="9" style="762"/>
  </cols>
  <sheetData>
    <row r="1" spans="1:156" ht="30" customHeight="1">
      <c r="A1" s="760"/>
      <c r="B1" s="760"/>
      <c r="C1" s="760"/>
      <c r="D1" s="760"/>
      <c r="E1" s="760"/>
      <c r="F1" s="760"/>
      <c r="G1" s="760"/>
      <c r="H1" s="760"/>
      <c r="I1" s="1631" t="s">
        <v>1022</v>
      </c>
      <c r="J1" s="1631"/>
      <c r="K1" s="1631"/>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0"/>
      <c r="BB1" s="760"/>
      <c r="BC1" s="760"/>
      <c r="BD1" s="760"/>
      <c r="BE1" s="760"/>
      <c r="BF1" s="760"/>
      <c r="BG1" s="760"/>
      <c r="BH1" s="760"/>
      <c r="BI1" s="760"/>
      <c r="BJ1" s="760"/>
      <c r="BK1" s="760"/>
      <c r="BL1" s="760"/>
      <c r="BM1" s="760"/>
      <c r="BN1" s="760"/>
      <c r="BO1" s="760"/>
      <c r="BP1" s="760"/>
      <c r="BQ1" s="760"/>
      <c r="BR1" s="760"/>
      <c r="BS1" s="760"/>
      <c r="BT1" s="760"/>
      <c r="BU1" s="760"/>
      <c r="BV1" s="760"/>
      <c r="BW1" s="760"/>
      <c r="BX1" s="760"/>
      <c r="BY1" s="760"/>
      <c r="BZ1" s="760"/>
      <c r="CA1" s="760"/>
      <c r="CB1" s="760"/>
      <c r="CC1" s="761"/>
      <c r="CD1" s="761"/>
      <c r="CE1" s="761"/>
      <c r="CF1" s="761"/>
      <c r="CG1" s="761"/>
      <c r="CH1" s="761"/>
      <c r="CI1" s="761"/>
      <c r="CJ1" s="761"/>
      <c r="CK1" s="761"/>
      <c r="CL1" s="761"/>
      <c r="CM1" s="761"/>
      <c r="CN1" s="761"/>
      <c r="CO1" s="761"/>
      <c r="CP1" s="761"/>
      <c r="CQ1" s="761"/>
      <c r="CR1" s="761"/>
      <c r="CS1" s="761"/>
      <c r="CT1" s="761"/>
      <c r="CU1" s="761"/>
      <c r="CV1" s="761"/>
      <c r="CW1" s="761"/>
      <c r="CX1" s="761"/>
      <c r="CY1" s="761"/>
      <c r="CZ1" s="761"/>
      <c r="DA1" s="761"/>
      <c r="DB1" s="761"/>
      <c r="DC1" s="761"/>
      <c r="DD1" s="761"/>
      <c r="DE1" s="761"/>
      <c r="DF1" s="761"/>
      <c r="DG1" s="761"/>
      <c r="DH1" s="761"/>
      <c r="DI1" s="761"/>
      <c r="DJ1" s="761"/>
      <c r="DK1" s="761"/>
      <c r="DL1" s="761"/>
      <c r="DM1" s="761"/>
      <c r="DN1" s="761"/>
      <c r="DO1" s="761"/>
      <c r="DP1" s="761"/>
      <c r="DQ1" s="761"/>
      <c r="DR1" s="761"/>
      <c r="DS1" s="761"/>
      <c r="DT1" s="761"/>
      <c r="DU1" s="761"/>
      <c r="DV1" s="761"/>
      <c r="DW1" s="761"/>
      <c r="DX1" s="761"/>
      <c r="DY1" s="761"/>
      <c r="DZ1" s="761"/>
      <c r="EA1" s="761"/>
      <c r="EB1" s="761"/>
      <c r="EC1" s="761"/>
      <c r="ED1" s="761"/>
      <c r="EE1" s="761"/>
      <c r="EF1" s="761"/>
      <c r="EG1" s="761"/>
      <c r="EH1" s="761"/>
      <c r="EI1" s="761"/>
      <c r="EJ1" s="761"/>
      <c r="EK1" s="761"/>
      <c r="EL1" s="761"/>
      <c r="EM1" s="761"/>
      <c r="EN1" s="761"/>
      <c r="EO1" s="761"/>
      <c r="EP1" s="761"/>
      <c r="EQ1" s="761"/>
      <c r="ER1" s="761"/>
      <c r="ES1" s="761"/>
      <c r="ET1" s="761"/>
      <c r="EU1" s="761"/>
      <c r="EV1" s="761"/>
      <c r="EW1" s="761"/>
      <c r="EX1" s="761"/>
      <c r="EY1" s="761"/>
      <c r="EZ1" s="761"/>
    </row>
    <row r="2" spans="1:156" ht="50.1" customHeight="1">
      <c r="A2" s="1632" t="s">
        <v>1023</v>
      </c>
      <c r="B2" s="1632"/>
      <c r="C2" s="1632"/>
      <c r="D2" s="1632"/>
      <c r="E2" s="1632"/>
      <c r="F2" s="1632"/>
      <c r="G2" s="1632"/>
      <c r="H2" s="1632"/>
      <c r="I2" s="1632"/>
      <c r="J2" s="1632"/>
      <c r="K2" s="1632"/>
      <c r="L2" s="760"/>
      <c r="M2" s="760"/>
      <c r="N2" s="760"/>
      <c r="O2" s="760"/>
      <c r="P2" s="760"/>
      <c r="Q2" s="760"/>
      <c r="R2" s="760"/>
      <c r="S2" s="760"/>
      <c r="T2" s="760"/>
      <c r="U2" s="760"/>
      <c r="V2" s="760"/>
      <c r="W2" s="760"/>
      <c r="X2" s="760"/>
      <c r="Y2" s="760"/>
      <c r="Z2" s="760"/>
      <c r="AA2" s="760"/>
      <c r="AB2" s="760"/>
      <c r="AC2" s="760"/>
      <c r="AD2" s="760"/>
      <c r="AE2" s="760"/>
      <c r="AF2" s="760"/>
      <c r="AG2" s="760"/>
      <c r="AH2" s="760"/>
      <c r="AI2" s="760"/>
      <c r="AJ2" s="760"/>
      <c r="AK2" s="760"/>
      <c r="AL2" s="760"/>
      <c r="AM2" s="760"/>
      <c r="AN2" s="760"/>
      <c r="AO2" s="760"/>
      <c r="AP2" s="760"/>
      <c r="AQ2" s="760"/>
      <c r="AR2" s="760"/>
      <c r="AS2" s="760"/>
      <c r="AT2" s="760"/>
      <c r="AU2" s="760"/>
      <c r="AV2" s="760"/>
      <c r="AW2" s="760"/>
      <c r="AX2" s="760"/>
      <c r="AY2" s="760"/>
      <c r="AZ2" s="760"/>
      <c r="BA2" s="760"/>
      <c r="BB2" s="760"/>
      <c r="BC2" s="760"/>
      <c r="BD2" s="760"/>
      <c r="BE2" s="760"/>
      <c r="BF2" s="760"/>
      <c r="BG2" s="760"/>
      <c r="BH2" s="760"/>
      <c r="BI2" s="760"/>
      <c r="BJ2" s="760"/>
      <c r="BK2" s="760"/>
      <c r="BL2" s="760"/>
      <c r="BM2" s="760"/>
      <c r="BN2" s="760"/>
      <c r="BO2" s="760"/>
      <c r="BP2" s="760"/>
      <c r="BQ2" s="760"/>
      <c r="BR2" s="760"/>
      <c r="BS2" s="760"/>
      <c r="BT2" s="760"/>
      <c r="BU2" s="760"/>
      <c r="BV2" s="760"/>
      <c r="BW2" s="760"/>
      <c r="BX2" s="760"/>
      <c r="BY2" s="760"/>
      <c r="BZ2" s="760"/>
      <c r="CA2" s="760"/>
      <c r="CB2" s="760"/>
      <c r="CC2" s="761"/>
      <c r="CD2" s="761"/>
      <c r="CE2" s="761"/>
      <c r="CF2" s="761"/>
      <c r="CG2" s="761"/>
      <c r="CH2" s="761"/>
      <c r="CI2" s="761"/>
      <c r="CJ2" s="761"/>
      <c r="CK2" s="761"/>
      <c r="CL2" s="761"/>
      <c r="CM2" s="761"/>
      <c r="CN2" s="761"/>
      <c r="CO2" s="761"/>
      <c r="CP2" s="761"/>
      <c r="CQ2" s="761"/>
      <c r="CR2" s="761"/>
      <c r="CS2" s="761"/>
      <c r="CT2" s="761"/>
      <c r="CU2" s="761"/>
      <c r="CV2" s="761"/>
      <c r="CW2" s="761"/>
      <c r="CX2" s="761"/>
      <c r="CY2" s="761"/>
      <c r="CZ2" s="761"/>
      <c r="DA2" s="761"/>
      <c r="DB2" s="761"/>
      <c r="DC2" s="761"/>
      <c r="DD2" s="761"/>
      <c r="DE2" s="761"/>
      <c r="DF2" s="761"/>
      <c r="DG2" s="761"/>
      <c r="DH2" s="761"/>
      <c r="DI2" s="761"/>
      <c r="DJ2" s="761"/>
      <c r="DK2" s="761"/>
      <c r="DL2" s="761"/>
      <c r="DM2" s="761"/>
      <c r="DN2" s="761"/>
      <c r="DO2" s="761"/>
      <c r="DP2" s="761"/>
      <c r="DQ2" s="761"/>
      <c r="DR2" s="761"/>
      <c r="DS2" s="761"/>
      <c r="DT2" s="761"/>
      <c r="DU2" s="761"/>
      <c r="DV2" s="761"/>
      <c r="DW2" s="761"/>
      <c r="DX2" s="761"/>
      <c r="DY2" s="761"/>
      <c r="DZ2" s="761"/>
      <c r="EA2" s="761"/>
      <c r="EB2" s="761"/>
      <c r="EC2" s="761"/>
      <c r="ED2" s="761"/>
      <c r="EE2" s="761"/>
      <c r="EF2" s="761"/>
      <c r="EG2" s="761"/>
      <c r="EH2" s="761"/>
      <c r="EI2" s="761"/>
      <c r="EJ2" s="761"/>
      <c r="EK2" s="761"/>
      <c r="EL2" s="761"/>
      <c r="EM2" s="761"/>
      <c r="EN2" s="761"/>
      <c r="EO2" s="761"/>
      <c r="EP2" s="761"/>
      <c r="EQ2" s="761"/>
      <c r="ER2" s="761"/>
      <c r="ES2" s="761"/>
      <c r="ET2" s="761"/>
      <c r="EU2" s="761"/>
      <c r="EV2" s="761"/>
      <c r="EW2" s="761"/>
      <c r="EX2" s="761"/>
      <c r="EY2" s="761"/>
      <c r="EZ2" s="761"/>
    </row>
    <row r="3" spans="1:156" ht="23.25" customHeight="1">
      <c r="A3" s="763"/>
      <c r="B3" s="763"/>
      <c r="C3" s="763"/>
      <c r="D3" s="763"/>
      <c r="E3" s="763"/>
      <c r="F3" s="1633" t="s">
        <v>1024</v>
      </c>
      <c r="G3" s="1633"/>
      <c r="H3" s="1633"/>
      <c r="I3" s="1633"/>
      <c r="J3" s="1633"/>
      <c r="K3" s="764"/>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760"/>
      <c r="AP3" s="760"/>
      <c r="AQ3" s="760"/>
      <c r="AR3" s="760"/>
      <c r="AS3" s="760"/>
      <c r="AT3" s="760"/>
      <c r="AU3" s="760"/>
      <c r="AV3" s="760"/>
      <c r="AW3" s="760"/>
      <c r="AX3" s="760"/>
      <c r="AY3" s="760"/>
      <c r="AZ3" s="760"/>
      <c r="BA3" s="760"/>
      <c r="BB3" s="760"/>
      <c r="BC3" s="760"/>
      <c r="BD3" s="760"/>
      <c r="BE3" s="760"/>
      <c r="BF3" s="760"/>
      <c r="BG3" s="760"/>
      <c r="BH3" s="760"/>
      <c r="BI3" s="760"/>
      <c r="BJ3" s="760"/>
      <c r="BK3" s="760"/>
      <c r="BL3" s="760"/>
      <c r="BM3" s="760"/>
      <c r="BN3" s="760"/>
      <c r="BO3" s="760"/>
      <c r="BP3" s="760"/>
      <c r="BQ3" s="760"/>
      <c r="BR3" s="760"/>
      <c r="BS3" s="760"/>
      <c r="BT3" s="760"/>
      <c r="BU3" s="760"/>
      <c r="BV3" s="760"/>
      <c r="BW3" s="760"/>
      <c r="BX3" s="760"/>
      <c r="BY3" s="760"/>
      <c r="BZ3" s="760"/>
      <c r="CA3" s="760"/>
      <c r="CB3" s="760"/>
      <c r="CC3" s="761"/>
      <c r="CD3" s="761"/>
      <c r="CE3" s="761"/>
      <c r="CF3" s="761"/>
      <c r="CG3" s="761"/>
      <c r="CH3" s="761"/>
      <c r="CI3" s="761"/>
      <c r="CJ3" s="761"/>
      <c r="CK3" s="761"/>
      <c r="CL3" s="761"/>
      <c r="CM3" s="761"/>
      <c r="CN3" s="761"/>
      <c r="CO3" s="761"/>
      <c r="CP3" s="761"/>
      <c r="CQ3" s="761"/>
      <c r="CR3" s="761"/>
      <c r="CS3" s="761"/>
      <c r="CT3" s="761"/>
      <c r="CU3" s="761"/>
      <c r="CV3" s="761"/>
      <c r="CW3" s="761"/>
      <c r="CX3" s="761"/>
      <c r="CY3" s="761"/>
      <c r="CZ3" s="761"/>
      <c r="DA3" s="761"/>
      <c r="DB3" s="761"/>
      <c r="DC3" s="761"/>
      <c r="DD3" s="761"/>
      <c r="DE3" s="761"/>
      <c r="DF3" s="761"/>
      <c r="DG3" s="761"/>
      <c r="DH3" s="761"/>
      <c r="DI3" s="761"/>
      <c r="DJ3" s="761"/>
      <c r="DK3" s="761"/>
      <c r="DL3" s="761"/>
      <c r="DM3" s="761"/>
      <c r="DN3" s="761"/>
      <c r="DO3" s="761"/>
      <c r="DP3" s="761"/>
      <c r="DQ3" s="761"/>
      <c r="DR3" s="761"/>
      <c r="DS3" s="761"/>
      <c r="DT3" s="761"/>
      <c r="DU3" s="761"/>
      <c r="DV3" s="761"/>
      <c r="DW3" s="761"/>
      <c r="DX3" s="761"/>
      <c r="DY3" s="761"/>
      <c r="DZ3" s="761"/>
      <c r="EA3" s="761"/>
      <c r="EB3" s="761"/>
      <c r="EC3" s="761"/>
      <c r="ED3" s="761"/>
      <c r="EE3" s="761"/>
      <c r="EF3" s="761"/>
      <c r="EG3" s="761"/>
      <c r="EH3" s="761"/>
      <c r="EI3" s="761"/>
      <c r="EJ3" s="761"/>
      <c r="EK3" s="761"/>
      <c r="EL3" s="761"/>
      <c r="EM3" s="761"/>
      <c r="EN3" s="761"/>
      <c r="EO3" s="761"/>
      <c r="EP3" s="761"/>
      <c r="EQ3" s="761"/>
      <c r="ER3" s="761"/>
      <c r="ES3" s="761"/>
      <c r="ET3" s="761"/>
      <c r="EU3" s="761"/>
      <c r="EV3" s="761"/>
      <c r="EW3" s="761"/>
      <c r="EX3" s="761"/>
      <c r="EY3" s="761"/>
      <c r="EZ3" s="761"/>
    </row>
    <row r="4" spans="1:156" ht="26.25" customHeight="1">
      <c r="A4" s="763"/>
      <c r="B4" s="763"/>
      <c r="D4" s="763"/>
      <c r="E4" s="763"/>
      <c r="F4" s="1633" t="s">
        <v>1025</v>
      </c>
      <c r="G4" s="1633"/>
      <c r="H4" s="1633"/>
      <c r="I4" s="1633"/>
      <c r="J4" s="1633"/>
      <c r="K4" s="763"/>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760"/>
      <c r="AZ4" s="760"/>
      <c r="BA4" s="760"/>
      <c r="BB4" s="760"/>
      <c r="BC4" s="760"/>
      <c r="BD4" s="760"/>
      <c r="BE4" s="760"/>
      <c r="BF4" s="760"/>
      <c r="BG4" s="760"/>
      <c r="BH4" s="760"/>
      <c r="BI4" s="760"/>
      <c r="BJ4" s="760"/>
      <c r="BK4" s="760"/>
      <c r="BL4" s="760"/>
      <c r="BM4" s="760"/>
      <c r="BN4" s="760"/>
      <c r="BO4" s="760"/>
      <c r="BP4" s="760"/>
      <c r="BQ4" s="760"/>
      <c r="BR4" s="760"/>
      <c r="BS4" s="760"/>
      <c r="BT4" s="760"/>
      <c r="BU4" s="760"/>
      <c r="BV4" s="760"/>
      <c r="BW4" s="760"/>
      <c r="BX4" s="760"/>
      <c r="BY4" s="760"/>
      <c r="BZ4" s="760"/>
      <c r="CA4" s="760"/>
      <c r="CB4" s="760"/>
      <c r="CC4" s="761"/>
      <c r="CD4" s="761"/>
      <c r="CE4" s="761"/>
      <c r="CF4" s="761"/>
      <c r="CG4" s="761"/>
      <c r="CH4" s="761"/>
      <c r="CI4" s="761"/>
      <c r="CJ4" s="761"/>
      <c r="CK4" s="761"/>
      <c r="CL4" s="761"/>
      <c r="CM4" s="761"/>
      <c r="CN4" s="761"/>
      <c r="CO4" s="761"/>
      <c r="CP4" s="761"/>
      <c r="CQ4" s="761"/>
      <c r="CR4" s="761"/>
      <c r="CS4" s="761"/>
      <c r="CT4" s="761"/>
      <c r="CU4" s="761"/>
      <c r="CV4" s="761"/>
      <c r="CW4" s="761"/>
      <c r="CX4" s="761"/>
      <c r="CY4" s="761"/>
      <c r="CZ4" s="761"/>
      <c r="DA4" s="761"/>
      <c r="DB4" s="761"/>
      <c r="DC4" s="761"/>
      <c r="DD4" s="761"/>
      <c r="DE4" s="761"/>
      <c r="DF4" s="761"/>
      <c r="DG4" s="761"/>
      <c r="DH4" s="761"/>
      <c r="DI4" s="761"/>
      <c r="DJ4" s="761"/>
      <c r="DK4" s="761"/>
      <c r="DL4" s="761"/>
      <c r="DM4" s="761"/>
      <c r="DN4" s="761"/>
      <c r="DO4" s="761"/>
      <c r="DP4" s="761"/>
      <c r="DQ4" s="761"/>
      <c r="DR4" s="761"/>
      <c r="DS4" s="761"/>
      <c r="DT4" s="761"/>
      <c r="DU4" s="761"/>
      <c r="DV4" s="761"/>
      <c r="DW4" s="761"/>
      <c r="DX4" s="761"/>
      <c r="DY4" s="761"/>
      <c r="DZ4" s="761"/>
      <c r="EA4" s="761"/>
      <c r="EB4" s="761"/>
      <c r="EC4" s="761"/>
      <c r="ED4" s="761"/>
      <c r="EE4" s="761"/>
      <c r="EF4" s="761"/>
      <c r="EG4" s="761"/>
      <c r="EH4" s="761"/>
      <c r="EI4" s="761"/>
      <c r="EJ4" s="761"/>
      <c r="EK4" s="761"/>
      <c r="EL4" s="761"/>
      <c r="EM4" s="761"/>
      <c r="EN4" s="761"/>
      <c r="EO4" s="761"/>
      <c r="EP4" s="761"/>
      <c r="EQ4" s="761"/>
      <c r="ER4" s="761"/>
      <c r="ES4" s="761"/>
      <c r="ET4" s="761"/>
      <c r="EU4" s="761"/>
      <c r="EV4" s="761"/>
      <c r="EW4" s="761"/>
      <c r="EX4" s="761"/>
      <c r="EY4" s="761"/>
      <c r="EZ4" s="761"/>
    </row>
    <row r="5" spans="1:156" ht="30" customHeight="1">
      <c r="A5" s="760"/>
      <c r="B5" s="760"/>
      <c r="C5" s="760"/>
      <c r="D5" s="760"/>
      <c r="E5" s="760"/>
      <c r="F5" s="1633" t="s">
        <v>1026</v>
      </c>
      <c r="G5" s="1633"/>
      <c r="H5" s="1633"/>
      <c r="I5" s="1633"/>
      <c r="J5" s="1633"/>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0"/>
      <c r="AZ5" s="760"/>
      <c r="BA5" s="760"/>
      <c r="BB5" s="760"/>
      <c r="BC5" s="760"/>
      <c r="BD5" s="760"/>
      <c r="BE5" s="760"/>
      <c r="BF5" s="760"/>
      <c r="BG5" s="760"/>
      <c r="BH5" s="760"/>
      <c r="BI5" s="760"/>
      <c r="BJ5" s="760"/>
      <c r="BK5" s="760"/>
      <c r="BL5" s="760"/>
      <c r="BM5" s="760"/>
      <c r="BN5" s="760"/>
      <c r="BO5" s="760"/>
      <c r="BP5" s="760"/>
      <c r="BQ5" s="760"/>
      <c r="BR5" s="760"/>
      <c r="BS5" s="760"/>
      <c r="BT5" s="760"/>
      <c r="BU5" s="760"/>
      <c r="BV5" s="760"/>
      <c r="BW5" s="760"/>
      <c r="BX5" s="760"/>
      <c r="BY5" s="760"/>
      <c r="BZ5" s="760"/>
      <c r="CA5" s="760"/>
      <c r="CB5" s="760"/>
      <c r="CC5" s="761"/>
      <c r="CD5" s="761"/>
      <c r="CE5" s="761"/>
      <c r="CF5" s="761"/>
      <c r="CG5" s="761"/>
      <c r="CH5" s="761"/>
      <c r="CI5" s="761"/>
      <c r="CJ5" s="761"/>
      <c r="CK5" s="761"/>
      <c r="CL5" s="761"/>
      <c r="CM5" s="761"/>
      <c r="CN5" s="761"/>
      <c r="CO5" s="761"/>
      <c r="CP5" s="761"/>
      <c r="CQ5" s="761"/>
      <c r="CR5" s="761"/>
      <c r="CS5" s="761"/>
      <c r="CT5" s="761"/>
      <c r="CU5" s="761"/>
      <c r="CV5" s="761"/>
      <c r="CW5" s="761"/>
      <c r="CX5" s="761"/>
      <c r="CY5" s="761"/>
      <c r="CZ5" s="761"/>
      <c r="DA5" s="761"/>
      <c r="DB5" s="761"/>
      <c r="DC5" s="761"/>
      <c r="DD5" s="761"/>
      <c r="DE5" s="761"/>
      <c r="DF5" s="761"/>
      <c r="DG5" s="761"/>
      <c r="DH5" s="761"/>
      <c r="DI5" s="761"/>
      <c r="DJ5" s="761"/>
      <c r="DK5" s="761"/>
      <c r="DL5" s="761"/>
      <c r="DM5" s="761"/>
      <c r="DN5" s="761"/>
      <c r="DO5" s="761"/>
      <c r="DP5" s="761"/>
      <c r="DQ5" s="761"/>
      <c r="DR5" s="761"/>
      <c r="DS5" s="761"/>
      <c r="DT5" s="761"/>
      <c r="DU5" s="761"/>
      <c r="DV5" s="761"/>
      <c r="DW5" s="761"/>
      <c r="DX5" s="761"/>
      <c r="DY5" s="761"/>
      <c r="DZ5" s="761"/>
      <c r="EA5" s="761"/>
      <c r="EB5" s="761"/>
      <c r="EC5" s="761"/>
      <c r="ED5" s="761"/>
      <c r="EE5" s="761"/>
      <c r="EF5" s="761"/>
      <c r="EG5" s="761"/>
      <c r="EH5" s="761"/>
      <c r="EI5" s="761"/>
      <c r="EJ5" s="761"/>
      <c r="EK5" s="761"/>
      <c r="EL5" s="761"/>
      <c r="EM5" s="761"/>
      <c r="EN5" s="761"/>
      <c r="EO5" s="761"/>
      <c r="EP5" s="761"/>
      <c r="EQ5" s="761"/>
      <c r="ER5" s="761"/>
      <c r="ES5" s="761"/>
      <c r="ET5" s="761"/>
      <c r="EU5" s="761"/>
      <c r="EV5" s="761"/>
      <c r="EW5" s="761"/>
      <c r="EX5" s="761"/>
      <c r="EY5" s="761"/>
      <c r="EZ5" s="761"/>
    </row>
    <row r="6" spans="1:156" ht="40.5" customHeight="1">
      <c r="B6" s="1627" t="s">
        <v>1027</v>
      </c>
      <c r="C6" s="1627"/>
      <c r="D6" s="765"/>
      <c r="E6" s="1634" t="s">
        <v>1028</v>
      </c>
      <c r="F6" s="1634"/>
      <c r="G6" s="1634"/>
      <c r="H6" s="1634"/>
      <c r="I6" s="1634"/>
      <c r="J6" s="1634"/>
      <c r="K6" s="766"/>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760"/>
      <c r="AK6" s="760"/>
      <c r="AL6" s="760"/>
      <c r="AM6" s="760"/>
      <c r="AN6" s="760"/>
      <c r="AO6" s="760"/>
      <c r="AP6" s="760"/>
      <c r="AQ6" s="760"/>
      <c r="AR6" s="760"/>
      <c r="AS6" s="760"/>
      <c r="AT6" s="760"/>
      <c r="AU6" s="760"/>
      <c r="AV6" s="760"/>
      <c r="AW6" s="760"/>
      <c r="AX6" s="760"/>
      <c r="AY6" s="760"/>
      <c r="AZ6" s="760"/>
      <c r="BA6" s="760"/>
      <c r="BB6" s="760"/>
      <c r="BC6" s="760"/>
      <c r="BD6" s="760"/>
      <c r="BE6" s="760"/>
      <c r="BF6" s="760"/>
      <c r="BG6" s="760"/>
      <c r="BH6" s="760"/>
      <c r="BI6" s="760"/>
      <c r="BJ6" s="760"/>
      <c r="BK6" s="760"/>
      <c r="BL6" s="760"/>
      <c r="BM6" s="760"/>
      <c r="BN6" s="760"/>
      <c r="BO6" s="760"/>
      <c r="BP6" s="760"/>
      <c r="BQ6" s="760"/>
      <c r="BR6" s="760"/>
      <c r="BS6" s="760"/>
      <c r="BT6" s="760"/>
      <c r="BU6" s="760"/>
      <c r="BV6" s="760"/>
      <c r="BW6" s="760"/>
      <c r="BX6" s="760"/>
      <c r="BY6" s="760"/>
      <c r="BZ6" s="760"/>
      <c r="CA6" s="760"/>
      <c r="CB6" s="760"/>
      <c r="CC6" s="761"/>
      <c r="CD6" s="761"/>
      <c r="CE6" s="761"/>
      <c r="CF6" s="761"/>
      <c r="CG6" s="761"/>
      <c r="CH6" s="761"/>
      <c r="CI6" s="761"/>
      <c r="CJ6" s="761"/>
      <c r="CK6" s="761"/>
      <c r="CL6" s="761"/>
      <c r="CM6" s="761"/>
      <c r="CN6" s="761"/>
      <c r="CO6" s="761"/>
      <c r="CP6" s="761"/>
      <c r="CQ6" s="761"/>
      <c r="CR6" s="761"/>
      <c r="CS6" s="761"/>
      <c r="CT6" s="761"/>
      <c r="CU6" s="761"/>
      <c r="CV6" s="761"/>
      <c r="CW6" s="761"/>
      <c r="CX6" s="761"/>
      <c r="CY6" s="761"/>
      <c r="CZ6" s="761"/>
      <c r="DA6" s="761"/>
      <c r="DB6" s="761"/>
      <c r="DC6" s="761"/>
      <c r="DD6" s="761"/>
      <c r="DE6" s="761"/>
      <c r="DF6" s="761"/>
      <c r="DG6" s="761"/>
      <c r="DH6" s="761"/>
      <c r="DI6" s="761"/>
      <c r="DJ6" s="761"/>
      <c r="DK6" s="761"/>
      <c r="DL6" s="761"/>
      <c r="DM6" s="761"/>
      <c r="DN6" s="761"/>
      <c r="DO6" s="761"/>
      <c r="DP6" s="761"/>
      <c r="DQ6" s="761"/>
      <c r="DR6" s="761"/>
      <c r="DS6" s="761"/>
      <c r="DT6" s="761"/>
      <c r="DU6" s="761"/>
      <c r="DV6" s="761"/>
      <c r="DW6" s="761"/>
      <c r="DX6" s="761"/>
      <c r="DY6" s="761"/>
      <c r="DZ6" s="761"/>
      <c r="EA6" s="761"/>
      <c r="EB6" s="761"/>
      <c r="EC6" s="761"/>
      <c r="ED6" s="761"/>
      <c r="EE6" s="761"/>
      <c r="EF6" s="761"/>
      <c r="EG6" s="761"/>
      <c r="EH6" s="761"/>
      <c r="EI6" s="761"/>
      <c r="EJ6" s="761"/>
      <c r="EK6" s="761"/>
      <c r="EL6" s="761"/>
      <c r="EM6" s="761"/>
      <c r="EN6" s="761"/>
      <c r="EO6" s="761"/>
      <c r="EP6" s="761"/>
      <c r="EQ6" s="761"/>
      <c r="ER6" s="761"/>
      <c r="ES6" s="761"/>
      <c r="ET6" s="761"/>
      <c r="EU6" s="761"/>
      <c r="EV6" s="761"/>
      <c r="EW6" s="761"/>
      <c r="EX6" s="761"/>
      <c r="EY6" s="761"/>
      <c r="EZ6" s="761"/>
    </row>
    <row r="7" spans="1:156" ht="40.5" customHeight="1">
      <c r="B7" s="1627" t="s">
        <v>1029</v>
      </c>
      <c r="C7" s="1627"/>
      <c r="D7" s="766"/>
      <c r="E7" s="1628" t="s">
        <v>1030</v>
      </c>
      <c r="F7" s="1628"/>
      <c r="G7" s="1628"/>
      <c r="H7" s="1628"/>
      <c r="I7" s="1628"/>
      <c r="J7" s="1628"/>
      <c r="K7" s="766"/>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1"/>
      <c r="CD7" s="761"/>
      <c r="CE7" s="761"/>
      <c r="CF7" s="761"/>
      <c r="CG7" s="761"/>
      <c r="CH7" s="761"/>
      <c r="CI7" s="761"/>
      <c r="CJ7" s="761"/>
      <c r="CK7" s="761"/>
      <c r="CL7" s="761"/>
      <c r="CM7" s="761"/>
      <c r="CN7" s="761"/>
      <c r="CO7" s="761"/>
      <c r="CP7" s="761"/>
      <c r="CQ7" s="761"/>
      <c r="CR7" s="761"/>
      <c r="CS7" s="761"/>
      <c r="CT7" s="761"/>
      <c r="CU7" s="761"/>
      <c r="CV7" s="761"/>
      <c r="CW7" s="761"/>
      <c r="CX7" s="761"/>
      <c r="CY7" s="761"/>
      <c r="CZ7" s="761"/>
      <c r="DA7" s="761"/>
      <c r="DB7" s="761"/>
      <c r="DC7" s="761"/>
      <c r="DD7" s="761"/>
      <c r="DE7" s="761"/>
      <c r="DF7" s="761"/>
      <c r="DG7" s="761"/>
      <c r="DH7" s="761"/>
      <c r="DI7" s="761"/>
      <c r="DJ7" s="761"/>
      <c r="DK7" s="761"/>
      <c r="DL7" s="761"/>
      <c r="DM7" s="761"/>
      <c r="DN7" s="761"/>
      <c r="DO7" s="761"/>
      <c r="DP7" s="761"/>
      <c r="DQ7" s="761"/>
      <c r="DR7" s="761"/>
      <c r="DS7" s="761"/>
      <c r="DT7" s="761"/>
      <c r="DU7" s="761"/>
      <c r="DV7" s="761"/>
      <c r="DW7" s="761"/>
      <c r="DX7" s="761"/>
      <c r="DY7" s="761"/>
      <c r="DZ7" s="761"/>
      <c r="EA7" s="761"/>
      <c r="EB7" s="761"/>
      <c r="EC7" s="761"/>
      <c r="ED7" s="761"/>
      <c r="EE7" s="761"/>
      <c r="EF7" s="761"/>
      <c r="EG7" s="761"/>
      <c r="EH7" s="761"/>
      <c r="EI7" s="761"/>
      <c r="EJ7" s="761"/>
      <c r="EK7" s="761"/>
      <c r="EL7" s="761"/>
      <c r="EM7" s="761"/>
      <c r="EN7" s="761"/>
      <c r="EO7" s="761"/>
      <c r="EP7" s="761"/>
      <c r="EQ7" s="761"/>
      <c r="ER7" s="761"/>
      <c r="ES7" s="761"/>
      <c r="ET7" s="761"/>
      <c r="EU7" s="761"/>
      <c r="EV7" s="761"/>
      <c r="EW7" s="761"/>
      <c r="EX7" s="761"/>
      <c r="EY7" s="761"/>
      <c r="EZ7" s="761"/>
    </row>
    <row r="8" spans="1:156" ht="40.5" customHeight="1">
      <c r="B8" s="1627" t="s">
        <v>1031</v>
      </c>
      <c r="C8" s="1627"/>
      <c r="D8" s="766"/>
      <c r="E8" s="767" t="s">
        <v>1032</v>
      </c>
      <c r="F8" s="766"/>
      <c r="G8" s="766"/>
      <c r="H8" s="766"/>
      <c r="I8" s="766"/>
      <c r="J8" s="766"/>
      <c r="K8" s="768"/>
      <c r="L8" s="760"/>
      <c r="M8" s="760"/>
      <c r="N8" s="760"/>
      <c r="O8" s="760"/>
      <c r="P8" s="760"/>
      <c r="Q8" s="760"/>
      <c r="R8" s="760"/>
      <c r="S8" s="760"/>
      <c r="T8" s="760"/>
      <c r="U8" s="760"/>
      <c r="V8" s="760"/>
      <c r="W8" s="760"/>
      <c r="X8" s="760"/>
      <c r="Y8" s="760"/>
      <c r="Z8" s="760"/>
      <c r="AA8" s="760"/>
      <c r="AB8" s="760"/>
      <c r="AC8" s="760"/>
      <c r="AD8" s="760"/>
      <c r="AE8" s="760"/>
      <c r="AF8" s="760"/>
      <c r="AG8" s="760"/>
      <c r="AH8" s="760"/>
      <c r="AI8" s="760"/>
      <c r="AJ8" s="760"/>
      <c r="AK8" s="760"/>
      <c r="AL8" s="760"/>
      <c r="AM8" s="760"/>
      <c r="AN8" s="760"/>
      <c r="AO8" s="760"/>
      <c r="AP8" s="760"/>
      <c r="AQ8" s="760"/>
      <c r="AR8" s="760"/>
      <c r="AS8" s="760"/>
      <c r="AT8" s="760"/>
      <c r="AU8" s="760"/>
      <c r="AV8" s="760"/>
      <c r="AW8" s="760"/>
      <c r="AX8" s="760"/>
      <c r="AY8" s="760"/>
      <c r="AZ8" s="760"/>
      <c r="BA8" s="760"/>
      <c r="BB8" s="760"/>
      <c r="BC8" s="760"/>
      <c r="BD8" s="760"/>
      <c r="BE8" s="760"/>
      <c r="BF8" s="760"/>
      <c r="BG8" s="760"/>
      <c r="BH8" s="760"/>
      <c r="BI8" s="760"/>
      <c r="BJ8" s="760"/>
      <c r="BK8" s="760"/>
      <c r="BL8" s="760"/>
      <c r="BM8" s="760"/>
      <c r="BN8" s="760"/>
      <c r="BO8" s="760"/>
      <c r="BP8" s="760"/>
      <c r="BQ8" s="760"/>
      <c r="BR8" s="760"/>
      <c r="BS8" s="760"/>
      <c r="BT8" s="760"/>
      <c r="BU8" s="760"/>
      <c r="BV8" s="760"/>
      <c r="BW8" s="760"/>
      <c r="BX8" s="760"/>
      <c r="BY8" s="760"/>
      <c r="BZ8" s="760"/>
      <c r="CA8" s="760"/>
      <c r="CB8" s="760"/>
      <c r="CC8" s="761"/>
      <c r="CD8" s="761"/>
      <c r="CE8" s="761"/>
      <c r="CF8" s="761"/>
      <c r="CG8" s="761"/>
      <c r="CH8" s="761"/>
      <c r="CI8" s="761"/>
      <c r="CJ8" s="761"/>
      <c r="CK8" s="761"/>
      <c r="CL8" s="761"/>
      <c r="CM8" s="761"/>
      <c r="CN8" s="761"/>
      <c r="CO8" s="761"/>
      <c r="CP8" s="761"/>
      <c r="CQ8" s="761"/>
      <c r="CR8" s="761"/>
      <c r="CS8" s="761"/>
      <c r="CT8" s="761"/>
      <c r="CU8" s="761"/>
      <c r="CV8" s="761"/>
      <c r="CW8" s="761"/>
      <c r="CX8" s="761"/>
      <c r="CY8" s="761"/>
      <c r="CZ8" s="761"/>
      <c r="DA8" s="761"/>
      <c r="DB8" s="761"/>
      <c r="DC8" s="761"/>
      <c r="DD8" s="761"/>
      <c r="DE8" s="761"/>
      <c r="DF8" s="761"/>
      <c r="DG8" s="761"/>
      <c r="DH8" s="761"/>
      <c r="DI8" s="761"/>
      <c r="DJ8" s="761"/>
      <c r="DK8" s="761"/>
      <c r="DL8" s="761"/>
      <c r="DM8" s="761"/>
      <c r="DN8" s="761"/>
      <c r="DO8" s="761"/>
      <c r="DP8" s="761"/>
      <c r="DQ8" s="761"/>
      <c r="DR8" s="761"/>
      <c r="DS8" s="761"/>
      <c r="DT8" s="761"/>
      <c r="DU8" s="761"/>
      <c r="DV8" s="761"/>
      <c r="DW8" s="761"/>
      <c r="DX8" s="761"/>
      <c r="DY8" s="761"/>
      <c r="DZ8" s="761"/>
      <c r="EA8" s="761"/>
      <c r="EB8" s="761"/>
      <c r="EC8" s="761"/>
      <c r="ED8" s="761"/>
      <c r="EE8" s="761"/>
      <c r="EF8" s="761"/>
      <c r="EG8" s="761"/>
      <c r="EH8" s="761"/>
      <c r="EI8" s="761"/>
      <c r="EJ8" s="761"/>
      <c r="EK8" s="761"/>
      <c r="EL8" s="761"/>
      <c r="EM8" s="761"/>
      <c r="EN8" s="761"/>
      <c r="EO8" s="761"/>
      <c r="EP8" s="761"/>
      <c r="EQ8" s="761"/>
      <c r="ER8" s="761"/>
      <c r="ES8" s="761"/>
      <c r="ET8" s="761"/>
      <c r="EU8" s="761"/>
      <c r="EV8" s="761"/>
      <c r="EW8" s="761"/>
      <c r="EX8" s="761"/>
      <c r="EY8" s="761"/>
      <c r="EZ8" s="761"/>
    </row>
    <row r="9" spans="1:156" ht="40.5" customHeight="1">
      <c r="B9" s="1627" t="s">
        <v>1033</v>
      </c>
      <c r="C9" s="1627"/>
      <c r="D9" s="769"/>
      <c r="E9" s="769" t="s">
        <v>1034</v>
      </c>
      <c r="F9" s="769"/>
      <c r="G9" s="769"/>
      <c r="H9" s="769"/>
      <c r="I9" s="769"/>
      <c r="J9" s="769"/>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c r="BG9" s="760"/>
      <c r="BH9" s="760"/>
      <c r="BI9" s="760"/>
      <c r="BJ9" s="760"/>
      <c r="BK9" s="760"/>
      <c r="BL9" s="760"/>
      <c r="BM9" s="760"/>
      <c r="BN9" s="760"/>
      <c r="BO9" s="760"/>
      <c r="BP9" s="760"/>
      <c r="BQ9" s="760"/>
      <c r="BR9" s="760"/>
      <c r="BS9" s="760"/>
      <c r="BT9" s="760"/>
      <c r="BU9" s="760"/>
      <c r="BV9" s="760"/>
      <c r="BW9" s="760"/>
      <c r="BX9" s="760"/>
      <c r="BY9" s="760"/>
      <c r="BZ9" s="760"/>
      <c r="CA9" s="760"/>
      <c r="CB9" s="760"/>
      <c r="CC9" s="761"/>
      <c r="CD9" s="761"/>
      <c r="CE9" s="761"/>
      <c r="CF9" s="761"/>
      <c r="CG9" s="761"/>
      <c r="CH9" s="761"/>
      <c r="CI9" s="761"/>
      <c r="CJ9" s="761"/>
      <c r="CK9" s="761"/>
      <c r="CL9" s="761"/>
      <c r="CM9" s="761"/>
      <c r="CN9" s="761"/>
      <c r="CO9" s="761"/>
      <c r="CP9" s="761"/>
      <c r="CQ9" s="761"/>
      <c r="CR9" s="761"/>
      <c r="CS9" s="761"/>
      <c r="CT9" s="761"/>
      <c r="CU9" s="761"/>
      <c r="CV9" s="761"/>
      <c r="CW9" s="761"/>
      <c r="CX9" s="761"/>
      <c r="CY9" s="761"/>
      <c r="CZ9" s="761"/>
      <c r="DA9" s="761"/>
      <c r="DB9" s="761"/>
      <c r="DC9" s="761"/>
      <c r="DD9" s="761"/>
      <c r="DE9" s="761"/>
      <c r="DF9" s="761"/>
      <c r="DG9" s="761"/>
      <c r="DH9" s="761"/>
      <c r="DI9" s="761"/>
      <c r="DJ9" s="761"/>
      <c r="DK9" s="761"/>
      <c r="DL9" s="761"/>
      <c r="DM9" s="761"/>
      <c r="DN9" s="761"/>
      <c r="DO9" s="761"/>
      <c r="DP9" s="761"/>
      <c r="DQ9" s="761"/>
      <c r="DR9" s="761"/>
      <c r="DS9" s="761"/>
      <c r="DT9" s="761"/>
      <c r="DU9" s="761"/>
      <c r="DV9" s="761"/>
      <c r="DW9" s="761"/>
      <c r="DX9" s="761"/>
      <c r="DY9" s="761"/>
      <c r="DZ9" s="761"/>
      <c r="EA9" s="761"/>
      <c r="EB9" s="761"/>
      <c r="EC9" s="761"/>
      <c r="ED9" s="761"/>
      <c r="EE9" s="761"/>
      <c r="EF9" s="761"/>
      <c r="EG9" s="761"/>
      <c r="EH9" s="761"/>
      <c r="EI9" s="761"/>
      <c r="EJ9" s="761"/>
      <c r="EK9" s="761"/>
      <c r="EL9" s="761"/>
      <c r="EM9" s="761"/>
      <c r="EN9" s="761"/>
      <c r="EO9" s="761"/>
      <c r="EP9" s="761"/>
      <c r="EQ9" s="761"/>
      <c r="ER9" s="761"/>
      <c r="ES9" s="761"/>
      <c r="ET9" s="761"/>
      <c r="EU9" s="761"/>
      <c r="EV9" s="761"/>
      <c r="EW9" s="761"/>
      <c r="EX9" s="761"/>
      <c r="EY9" s="761"/>
      <c r="EZ9" s="761"/>
    </row>
    <row r="10" spans="1:156" ht="33" customHeight="1" thickBot="1">
      <c r="B10" s="1629"/>
      <c r="C10" s="1629"/>
      <c r="D10" s="1629"/>
      <c r="E10" s="760"/>
      <c r="F10" s="770"/>
      <c r="G10" s="1630"/>
      <c r="H10" s="1630"/>
      <c r="I10" s="760"/>
      <c r="J10" s="771" t="s">
        <v>1035</v>
      </c>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0"/>
      <c r="AY10" s="760"/>
      <c r="AZ10" s="760"/>
      <c r="BA10" s="760"/>
      <c r="BB10" s="760"/>
      <c r="BC10" s="760"/>
      <c r="BD10" s="760"/>
      <c r="BE10" s="760"/>
      <c r="BF10" s="760"/>
      <c r="BG10" s="760"/>
      <c r="BH10" s="760"/>
      <c r="BI10" s="760"/>
      <c r="BJ10" s="760"/>
      <c r="BK10" s="760"/>
      <c r="BL10" s="760"/>
      <c r="BM10" s="760"/>
      <c r="BN10" s="760"/>
      <c r="BO10" s="760"/>
      <c r="BP10" s="760"/>
      <c r="BQ10" s="760"/>
      <c r="BR10" s="760"/>
      <c r="BS10" s="760"/>
      <c r="BT10" s="760"/>
      <c r="BU10" s="760"/>
      <c r="BV10" s="760"/>
      <c r="BW10" s="760"/>
      <c r="BX10" s="760"/>
      <c r="BY10" s="760"/>
      <c r="BZ10" s="760"/>
      <c r="CA10" s="760"/>
      <c r="CB10" s="760"/>
      <c r="CC10" s="761"/>
      <c r="CD10" s="761"/>
      <c r="CE10" s="761"/>
      <c r="CF10" s="761"/>
      <c r="CG10" s="761"/>
      <c r="CH10" s="761"/>
      <c r="CI10" s="761"/>
      <c r="CJ10" s="761"/>
      <c r="CK10" s="761"/>
      <c r="CL10" s="761"/>
      <c r="CM10" s="761"/>
      <c r="CN10" s="761"/>
      <c r="CO10" s="761"/>
      <c r="CP10" s="761"/>
      <c r="CQ10" s="761"/>
      <c r="CR10" s="761"/>
      <c r="CS10" s="761"/>
      <c r="CT10" s="761"/>
      <c r="CU10" s="761"/>
      <c r="CV10" s="761"/>
      <c r="CW10" s="761"/>
      <c r="CX10" s="761"/>
      <c r="CY10" s="761"/>
      <c r="CZ10" s="761"/>
      <c r="DA10" s="761"/>
      <c r="DB10" s="761"/>
      <c r="DC10" s="761"/>
      <c r="DD10" s="761"/>
      <c r="DE10" s="761"/>
      <c r="DF10" s="761"/>
      <c r="DG10" s="761"/>
      <c r="DH10" s="761"/>
      <c r="DI10" s="761"/>
      <c r="DJ10" s="761"/>
      <c r="DK10" s="761"/>
      <c r="DL10" s="761"/>
      <c r="DM10" s="761"/>
      <c r="DN10" s="761"/>
      <c r="DO10" s="761"/>
      <c r="DP10" s="761"/>
      <c r="DQ10" s="761"/>
      <c r="DR10" s="761"/>
      <c r="DS10" s="761"/>
      <c r="DT10" s="761"/>
      <c r="DU10" s="761"/>
      <c r="DV10" s="761"/>
      <c r="DW10" s="761"/>
      <c r="DX10" s="761"/>
      <c r="DY10" s="761"/>
      <c r="DZ10" s="761"/>
      <c r="EA10" s="761"/>
      <c r="EB10" s="761"/>
      <c r="EC10" s="761"/>
      <c r="ED10" s="761"/>
      <c r="EE10" s="761"/>
      <c r="EF10" s="761"/>
      <c r="EG10" s="761"/>
      <c r="EH10" s="761"/>
      <c r="EI10" s="761"/>
      <c r="EJ10" s="761"/>
      <c r="EK10" s="761"/>
      <c r="EL10" s="761"/>
      <c r="EM10" s="761"/>
      <c r="EN10" s="761"/>
      <c r="EO10" s="761"/>
      <c r="EP10" s="761"/>
      <c r="EQ10" s="761"/>
      <c r="ER10" s="761"/>
      <c r="ES10" s="761"/>
      <c r="ET10" s="761"/>
      <c r="EU10" s="761"/>
      <c r="EV10" s="761"/>
      <c r="EW10" s="761"/>
      <c r="EX10" s="761"/>
      <c r="EY10" s="761"/>
      <c r="EZ10" s="761"/>
    </row>
    <row r="11" spans="1:156" ht="33" customHeight="1" thickBot="1">
      <c r="A11" s="760"/>
      <c r="B11" s="1620" t="s">
        <v>1036</v>
      </c>
      <c r="C11" s="1621"/>
      <c r="D11" s="1621" t="s">
        <v>1037</v>
      </c>
      <c r="E11" s="1621"/>
      <c r="F11" s="1621" t="s">
        <v>1038</v>
      </c>
      <c r="G11" s="1621"/>
      <c r="H11" s="1621"/>
      <c r="I11" s="1621"/>
      <c r="J11" s="1622"/>
      <c r="K11" s="760"/>
      <c r="L11" s="760"/>
      <c r="M11" s="760"/>
      <c r="N11" s="760"/>
      <c r="O11" s="760"/>
      <c r="P11" s="760"/>
      <c r="Q11" s="760"/>
      <c r="R11" s="760"/>
      <c r="S11" s="760"/>
      <c r="T11" s="760"/>
      <c r="U11" s="760"/>
      <c r="V11" s="760"/>
      <c r="W11" s="760"/>
      <c r="X11" s="760"/>
      <c r="Y11" s="760"/>
      <c r="Z11" s="760"/>
      <c r="AA11" s="760"/>
      <c r="AB11" s="760"/>
      <c r="AC11" s="760"/>
      <c r="AD11" s="760"/>
      <c r="AE11" s="760"/>
      <c r="AF11" s="760"/>
      <c r="AG11" s="760"/>
      <c r="AH11" s="760"/>
      <c r="AI11" s="760"/>
      <c r="AJ11" s="760"/>
      <c r="AK11" s="760"/>
      <c r="AL11" s="760"/>
      <c r="AM11" s="760"/>
      <c r="AN11" s="760"/>
      <c r="AO11" s="760"/>
      <c r="AP11" s="760"/>
      <c r="AQ11" s="760"/>
      <c r="AR11" s="760"/>
      <c r="AS11" s="760"/>
      <c r="AT11" s="760"/>
      <c r="AU11" s="760"/>
      <c r="AV11" s="760"/>
      <c r="AW11" s="760"/>
      <c r="AX11" s="760"/>
      <c r="AY11" s="760"/>
      <c r="AZ11" s="760"/>
      <c r="BA11" s="760"/>
      <c r="BB11" s="760"/>
      <c r="BC11" s="760"/>
      <c r="BD11" s="760"/>
      <c r="BE11" s="760"/>
      <c r="BF11" s="760"/>
      <c r="BG11" s="760"/>
      <c r="BH11" s="760"/>
      <c r="BI11" s="760"/>
      <c r="BJ11" s="760"/>
      <c r="BK11" s="760"/>
      <c r="BL11" s="760"/>
      <c r="BM11" s="760"/>
      <c r="BN11" s="760"/>
      <c r="BO11" s="760"/>
      <c r="BP11" s="760"/>
      <c r="BQ11" s="760"/>
      <c r="BR11" s="760"/>
      <c r="BS11" s="760"/>
      <c r="BT11" s="760"/>
      <c r="BU11" s="760"/>
      <c r="BV11" s="760"/>
      <c r="BW11" s="760"/>
      <c r="BX11" s="760"/>
      <c r="BY11" s="760"/>
      <c r="BZ11" s="760"/>
      <c r="CA11" s="760"/>
      <c r="CB11" s="760"/>
      <c r="CC11" s="761"/>
      <c r="CD11" s="761"/>
      <c r="CE11" s="761"/>
      <c r="CF11" s="761"/>
      <c r="CG11" s="761"/>
      <c r="CH11" s="761"/>
      <c r="CI11" s="761"/>
      <c r="CJ11" s="761"/>
      <c r="CK11" s="761"/>
      <c r="CL11" s="761"/>
      <c r="CM11" s="761"/>
      <c r="CN11" s="761"/>
      <c r="CO11" s="761"/>
      <c r="CP11" s="761"/>
      <c r="CQ11" s="761"/>
      <c r="CR11" s="761"/>
      <c r="CS11" s="761"/>
      <c r="CT11" s="761"/>
      <c r="CU11" s="761"/>
      <c r="CV11" s="761"/>
      <c r="CW11" s="761"/>
      <c r="CX11" s="761"/>
      <c r="CY11" s="761"/>
      <c r="CZ11" s="761"/>
      <c r="DA11" s="761"/>
      <c r="DB11" s="761"/>
      <c r="DC11" s="761"/>
      <c r="DD11" s="761"/>
      <c r="DE11" s="761"/>
      <c r="DF11" s="761"/>
      <c r="DG11" s="761"/>
      <c r="DH11" s="761"/>
      <c r="DI11" s="761"/>
      <c r="DJ11" s="761"/>
      <c r="DK11" s="761"/>
      <c r="DL11" s="761"/>
      <c r="DM11" s="761"/>
      <c r="DN11" s="761"/>
      <c r="DO11" s="761"/>
      <c r="DP11" s="761"/>
      <c r="DQ11" s="761"/>
      <c r="DR11" s="761"/>
      <c r="DS11" s="761"/>
      <c r="DT11" s="761"/>
      <c r="DU11" s="761"/>
      <c r="DV11" s="761"/>
      <c r="DW11" s="761"/>
      <c r="DX11" s="761"/>
      <c r="DY11" s="761"/>
      <c r="DZ11" s="761"/>
      <c r="EA11" s="761"/>
      <c r="EB11" s="761"/>
      <c r="EC11" s="761"/>
      <c r="ED11" s="761"/>
      <c r="EE11" s="761"/>
      <c r="EF11" s="761"/>
      <c r="EG11" s="761"/>
      <c r="EH11" s="761"/>
      <c r="EI11" s="761"/>
      <c r="EJ11" s="761"/>
      <c r="EK11" s="761"/>
      <c r="EL11" s="761"/>
      <c r="EM11" s="761"/>
      <c r="EN11" s="761"/>
      <c r="EO11" s="761"/>
      <c r="EP11" s="761"/>
      <c r="EQ11" s="761"/>
      <c r="ER11" s="761"/>
      <c r="ES11" s="761"/>
      <c r="ET11" s="761"/>
      <c r="EU11" s="761"/>
      <c r="EV11" s="761"/>
      <c r="EW11" s="761"/>
      <c r="EX11" s="761"/>
      <c r="EY11" s="761"/>
      <c r="EZ11" s="761"/>
    </row>
    <row r="12" spans="1:156" ht="78" customHeight="1" thickTop="1">
      <c r="A12" s="770"/>
      <c r="B12" s="1623" t="s">
        <v>1039</v>
      </c>
      <c r="C12" s="1624"/>
      <c r="D12" s="1625"/>
      <c r="E12" s="1625"/>
      <c r="F12" s="1625"/>
      <c r="G12" s="1625"/>
      <c r="H12" s="1625"/>
      <c r="I12" s="1625"/>
      <c r="J12" s="1626"/>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c r="AM12" s="760"/>
      <c r="AN12" s="760"/>
      <c r="AO12" s="760"/>
      <c r="AP12" s="760"/>
      <c r="AQ12" s="760"/>
      <c r="AR12" s="760"/>
      <c r="AS12" s="760"/>
      <c r="AT12" s="760"/>
      <c r="AU12" s="760"/>
      <c r="AV12" s="760"/>
      <c r="AW12" s="760"/>
      <c r="AX12" s="760"/>
      <c r="AY12" s="760"/>
      <c r="AZ12" s="760"/>
      <c r="BA12" s="760"/>
      <c r="BB12" s="760"/>
      <c r="BC12" s="760"/>
      <c r="BD12" s="760"/>
      <c r="BE12" s="760"/>
      <c r="BF12" s="760"/>
      <c r="BG12" s="760"/>
      <c r="BH12" s="760"/>
      <c r="BI12" s="760"/>
      <c r="BJ12" s="760"/>
      <c r="BK12" s="760"/>
      <c r="BL12" s="760"/>
      <c r="BM12" s="760"/>
      <c r="BN12" s="760"/>
      <c r="BO12" s="760"/>
      <c r="BP12" s="760"/>
      <c r="BQ12" s="760"/>
      <c r="BR12" s="760"/>
      <c r="BS12" s="760"/>
      <c r="BT12" s="760"/>
      <c r="BU12" s="760"/>
      <c r="BV12" s="760"/>
      <c r="BW12" s="760"/>
      <c r="BX12" s="760"/>
      <c r="BY12" s="760"/>
      <c r="BZ12" s="760"/>
      <c r="CA12" s="760"/>
      <c r="CB12" s="760"/>
      <c r="CC12" s="761"/>
      <c r="CD12" s="761"/>
      <c r="CE12" s="761"/>
      <c r="CF12" s="761"/>
      <c r="CG12" s="761"/>
      <c r="CH12" s="761"/>
      <c r="CI12" s="761"/>
      <c r="CJ12" s="761"/>
      <c r="CK12" s="761"/>
      <c r="CL12" s="761"/>
      <c r="CM12" s="761"/>
      <c r="CN12" s="761"/>
      <c r="CO12" s="761"/>
      <c r="CP12" s="761"/>
      <c r="CQ12" s="761"/>
      <c r="CR12" s="761"/>
      <c r="CS12" s="761"/>
      <c r="CT12" s="761"/>
      <c r="CU12" s="761"/>
      <c r="CV12" s="761"/>
      <c r="CW12" s="761"/>
      <c r="CX12" s="761"/>
      <c r="CY12" s="761"/>
      <c r="CZ12" s="761"/>
      <c r="DA12" s="761"/>
      <c r="DB12" s="761"/>
      <c r="DC12" s="761"/>
      <c r="DD12" s="761"/>
      <c r="DE12" s="761"/>
      <c r="DF12" s="761"/>
      <c r="DG12" s="761"/>
      <c r="DH12" s="761"/>
      <c r="DI12" s="761"/>
      <c r="DJ12" s="761"/>
      <c r="DK12" s="761"/>
      <c r="DL12" s="761"/>
      <c r="DM12" s="761"/>
      <c r="DN12" s="761"/>
      <c r="DO12" s="761"/>
      <c r="DP12" s="761"/>
      <c r="DQ12" s="761"/>
      <c r="DR12" s="761"/>
      <c r="DS12" s="761"/>
      <c r="DT12" s="761"/>
      <c r="DU12" s="761"/>
      <c r="DV12" s="761"/>
      <c r="DW12" s="761"/>
      <c r="DX12" s="761"/>
      <c r="DY12" s="761"/>
      <c r="DZ12" s="761"/>
      <c r="EA12" s="761"/>
      <c r="EB12" s="761"/>
      <c r="EC12" s="761"/>
      <c r="ED12" s="761"/>
      <c r="EE12" s="761"/>
      <c r="EF12" s="761"/>
      <c r="EG12" s="761"/>
      <c r="EH12" s="761"/>
      <c r="EI12" s="761"/>
      <c r="EJ12" s="761"/>
      <c r="EK12" s="761"/>
      <c r="EL12" s="761"/>
      <c r="EM12" s="761"/>
      <c r="EN12" s="761"/>
      <c r="EO12" s="761"/>
      <c r="EP12" s="761"/>
      <c r="EQ12" s="761"/>
      <c r="ER12" s="761"/>
      <c r="ES12" s="761"/>
      <c r="ET12" s="761"/>
      <c r="EU12" s="761"/>
      <c r="EV12" s="761"/>
      <c r="EW12" s="761"/>
      <c r="EX12" s="761"/>
      <c r="EY12" s="761"/>
      <c r="EZ12" s="761"/>
    </row>
    <row r="13" spans="1:156" ht="78" customHeight="1">
      <c r="A13" s="772"/>
      <c r="B13" s="1612" t="s">
        <v>1040</v>
      </c>
      <c r="C13" s="1613"/>
      <c r="D13" s="1614"/>
      <c r="E13" s="1614"/>
      <c r="F13" s="1614"/>
      <c r="G13" s="1614"/>
      <c r="H13" s="1614"/>
      <c r="I13" s="1614"/>
      <c r="J13" s="1615"/>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0"/>
      <c r="AK13" s="760"/>
      <c r="AL13" s="760"/>
      <c r="AM13" s="760"/>
      <c r="AN13" s="760"/>
      <c r="AO13" s="760"/>
      <c r="AP13" s="760"/>
      <c r="AQ13" s="760"/>
      <c r="AR13" s="760"/>
      <c r="AS13" s="760"/>
      <c r="AT13" s="760"/>
      <c r="AU13" s="760"/>
      <c r="AV13" s="760"/>
      <c r="AW13" s="760"/>
      <c r="AX13" s="760"/>
      <c r="AY13" s="760"/>
      <c r="AZ13" s="760"/>
      <c r="BA13" s="760"/>
      <c r="BB13" s="760"/>
      <c r="BC13" s="760"/>
      <c r="BD13" s="760"/>
      <c r="BE13" s="760"/>
      <c r="BF13" s="760"/>
      <c r="BG13" s="760"/>
      <c r="BH13" s="760"/>
      <c r="BI13" s="760"/>
      <c r="BJ13" s="760"/>
      <c r="BK13" s="760"/>
      <c r="BL13" s="760"/>
      <c r="BM13" s="760"/>
      <c r="BN13" s="760"/>
      <c r="BO13" s="760"/>
      <c r="BP13" s="760"/>
      <c r="BQ13" s="760"/>
      <c r="BR13" s="760"/>
      <c r="BS13" s="760"/>
      <c r="BT13" s="760"/>
      <c r="BU13" s="760"/>
      <c r="BV13" s="760"/>
      <c r="BW13" s="760"/>
      <c r="BX13" s="760"/>
      <c r="BY13" s="760"/>
      <c r="BZ13" s="760"/>
      <c r="CA13" s="760"/>
      <c r="CB13" s="760"/>
      <c r="CC13" s="761"/>
      <c r="CD13" s="761"/>
      <c r="CE13" s="761"/>
      <c r="CF13" s="761"/>
      <c r="CG13" s="761"/>
      <c r="CH13" s="761"/>
      <c r="CI13" s="761"/>
      <c r="CJ13" s="761"/>
      <c r="CK13" s="761"/>
      <c r="CL13" s="761"/>
      <c r="CM13" s="761"/>
      <c r="CN13" s="761"/>
      <c r="CO13" s="761"/>
      <c r="CP13" s="761"/>
      <c r="CQ13" s="761"/>
      <c r="CR13" s="761"/>
      <c r="CS13" s="761"/>
      <c r="CT13" s="761"/>
      <c r="CU13" s="761"/>
      <c r="CV13" s="761"/>
      <c r="CW13" s="761"/>
      <c r="CX13" s="761"/>
      <c r="CY13" s="761"/>
      <c r="CZ13" s="761"/>
      <c r="DA13" s="761"/>
      <c r="DB13" s="761"/>
      <c r="DC13" s="761"/>
      <c r="DD13" s="761"/>
      <c r="DE13" s="761"/>
      <c r="DF13" s="761"/>
      <c r="DG13" s="761"/>
      <c r="DH13" s="761"/>
      <c r="DI13" s="761"/>
      <c r="DJ13" s="761"/>
      <c r="DK13" s="761"/>
      <c r="DL13" s="761"/>
      <c r="DM13" s="761"/>
      <c r="DN13" s="761"/>
      <c r="DO13" s="761"/>
      <c r="DP13" s="761"/>
      <c r="DQ13" s="761"/>
      <c r="DR13" s="761"/>
      <c r="DS13" s="761"/>
      <c r="DT13" s="761"/>
      <c r="DU13" s="761"/>
      <c r="DV13" s="761"/>
      <c r="DW13" s="761"/>
      <c r="DX13" s="761"/>
      <c r="DY13" s="761"/>
      <c r="DZ13" s="761"/>
      <c r="EA13" s="761"/>
      <c r="EB13" s="761"/>
      <c r="EC13" s="761"/>
      <c r="ED13" s="761"/>
      <c r="EE13" s="761"/>
      <c r="EF13" s="761"/>
      <c r="EG13" s="761"/>
      <c r="EH13" s="761"/>
      <c r="EI13" s="761"/>
      <c r="EJ13" s="761"/>
      <c r="EK13" s="761"/>
      <c r="EL13" s="761"/>
      <c r="EM13" s="761"/>
      <c r="EN13" s="761"/>
      <c r="EO13" s="761"/>
      <c r="EP13" s="761"/>
      <c r="EQ13" s="761"/>
      <c r="ER13" s="761"/>
      <c r="ES13" s="761"/>
      <c r="ET13" s="761"/>
      <c r="EU13" s="761"/>
      <c r="EV13" s="761"/>
      <c r="EW13" s="761"/>
      <c r="EX13" s="761"/>
      <c r="EY13" s="761"/>
      <c r="EZ13" s="761"/>
    </row>
    <row r="14" spans="1:156" ht="78" customHeight="1">
      <c r="A14" s="760"/>
      <c r="B14" s="1612" t="s">
        <v>1041</v>
      </c>
      <c r="C14" s="1613"/>
      <c r="D14" s="1614"/>
      <c r="E14" s="1614"/>
      <c r="F14" s="1614"/>
      <c r="G14" s="1614"/>
      <c r="H14" s="1614"/>
      <c r="I14" s="1614"/>
      <c r="J14" s="1615"/>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0"/>
      <c r="AU14" s="760"/>
      <c r="AV14" s="760"/>
      <c r="AW14" s="760"/>
      <c r="AX14" s="760"/>
      <c r="AY14" s="760"/>
      <c r="AZ14" s="760"/>
      <c r="BA14" s="760"/>
      <c r="BB14" s="760"/>
      <c r="BC14" s="760"/>
      <c r="BD14" s="760"/>
      <c r="BE14" s="760"/>
      <c r="BF14" s="760"/>
      <c r="BG14" s="760"/>
      <c r="BH14" s="760"/>
      <c r="BI14" s="760"/>
      <c r="BJ14" s="760"/>
      <c r="BK14" s="760"/>
      <c r="BL14" s="760"/>
      <c r="BM14" s="760"/>
      <c r="BN14" s="760"/>
      <c r="BO14" s="760"/>
      <c r="BP14" s="760"/>
      <c r="BQ14" s="760"/>
      <c r="BR14" s="760"/>
      <c r="BS14" s="760"/>
      <c r="BT14" s="760"/>
      <c r="BU14" s="760"/>
      <c r="BV14" s="760"/>
      <c r="BW14" s="760"/>
      <c r="BX14" s="760"/>
      <c r="BY14" s="760"/>
      <c r="BZ14" s="760"/>
      <c r="CA14" s="760"/>
      <c r="CB14" s="760"/>
      <c r="CC14" s="761"/>
      <c r="CD14" s="761"/>
      <c r="CE14" s="761"/>
      <c r="CF14" s="761"/>
      <c r="CG14" s="761"/>
      <c r="CH14" s="761"/>
      <c r="CI14" s="761"/>
      <c r="CJ14" s="761"/>
      <c r="CK14" s="761"/>
      <c r="CL14" s="761"/>
      <c r="CM14" s="761"/>
      <c r="CN14" s="761"/>
      <c r="CO14" s="761"/>
      <c r="CP14" s="761"/>
      <c r="CQ14" s="761"/>
      <c r="CR14" s="761"/>
      <c r="CS14" s="761"/>
      <c r="CT14" s="761"/>
      <c r="CU14" s="761"/>
      <c r="CV14" s="761"/>
      <c r="CW14" s="761"/>
      <c r="CX14" s="761"/>
      <c r="CY14" s="761"/>
      <c r="CZ14" s="761"/>
      <c r="DA14" s="761"/>
      <c r="DB14" s="761"/>
      <c r="DC14" s="761"/>
      <c r="DD14" s="761"/>
      <c r="DE14" s="761"/>
      <c r="DF14" s="761"/>
      <c r="DG14" s="761"/>
      <c r="DH14" s="761"/>
      <c r="DI14" s="761"/>
      <c r="DJ14" s="761"/>
      <c r="DK14" s="761"/>
      <c r="DL14" s="761"/>
      <c r="DM14" s="761"/>
      <c r="DN14" s="761"/>
      <c r="DO14" s="761"/>
      <c r="DP14" s="761"/>
      <c r="DQ14" s="761"/>
      <c r="DR14" s="761"/>
      <c r="DS14" s="761"/>
      <c r="DT14" s="761"/>
      <c r="DU14" s="761"/>
      <c r="DV14" s="761"/>
      <c r="DW14" s="761"/>
      <c r="DX14" s="761"/>
      <c r="DY14" s="761"/>
      <c r="DZ14" s="761"/>
      <c r="EA14" s="761"/>
      <c r="EB14" s="761"/>
      <c r="EC14" s="761"/>
      <c r="ED14" s="761"/>
      <c r="EE14" s="761"/>
      <c r="EF14" s="761"/>
      <c r="EG14" s="761"/>
      <c r="EH14" s="761"/>
      <c r="EI14" s="761"/>
      <c r="EJ14" s="761"/>
      <c r="EK14" s="761"/>
      <c r="EL14" s="761"/>
      <c r="EM14" s="761"/>
      <c r="EN14" s="761"/>
      <c r="EO14" s="761"/>
      <c r="EP14" s="761"/>
      <c r="EQ14" s="761"/>
      <c r="ER14" s="761"/>
      <c r="ES14" s="761"/>
      <c r="ET14" s="761"/>
      <c r="EU14" s="761"/>
      <c r="EV14" s="761"/>
      <c r="EW14" s="761"/>
      <c r="EX14" s="761"/>
      <c r="EY14" s="761"/>
      <c r="EZ14" s="761"/>
    </row>
    <row r="15" spans="1:156" ht="78" customHeight="1">
      <c r="A15" s="760"/>
      <c r="B15" s="1612" t="s">
        <v>1042</v>
      </c>
      <c r="C15" s="1613"/>
      <c r="D15" s="1614"/>
      <c r="E15" s="1614"/>
      <c r="F15" s="1614"/>
      <c r="G15" s="1614"/>
      <c r="H15" s="1614"/>
      <c r="I15" s="1614"/>
      <c r="J15" s="1615"/>
      <c r="K15" s="760"/>
      <c r="L15" s="760"/>
      <c r="M15" s="760"/>
      <c r="N15" s="760"/>
      <c r="O15" s="760"/>
      <c r="P15" s="760"/>
      <c r="Q15" s="760"/>
      <c r="R15" s="760"/>
      <c r="S15" s="760"/>
      <c r="T15" s="760"/>
      <c r="U15" s="760"/>
      <c r="V15" s="760"/>
      <c r="W15" s="760"/>
      <c r="X15" s="760"/>
      <c r="Y15" s="760"/>
      <c r="Z15" s="760"/>
      <c r="AA15" s="760"/>
      <c r="AB15" s="760"/>
      <c r="AC15" s="760"/>
      <c r="AD15" s="760"/>
      <c r="AE15" s="760"/>
      <c r="AF15" s="760"/>
      <c r="AG15" s="760"/>
      <c r="AH15" s="760"/>
      <c r="AI15" s="760"/>
      <c r="AJ15" s="760"/>
      <c r="AK15" s="760"/>
      <c r="AL15" s="760"/>
      <c r="AM15" s="760"/>
      <c r="AN15" s="760"/>
      <c r="AO15" s="760"/>
      <c r="AP15" s="760"/>
      <c r="AQ15" s="760"/>
      <c r="AR15" s="760"/>
      <c r="AS15" s="760"/>
      <c r="AT15" s="760"/>
      <c r="AU15" s="760"/>
      <c r="AV15" s="760"/>
      <c r="AW15" s="760"/>
      <c r="AX15" s="760"/>
      <c r="AY15" s="760"/>
      <c r="AZ15" s="760"/>
      <c r="BA15" s="760"/>
      <c r="BB15" s="760"/>
      <c r="BC15" s="760"/>
      <c r="BD15" s="760"/>
      <c r="BE15" s="760"/>
      <c r="BF15" s="760"/>
      <c r="BG15" s="760"/>
      <c r="BH15" s="760"/>
      <c r="BI15" s="760"/>
      <c r="BJ15" s="760"/>
      <c r="BK15" s="760"/>
      <c r="BL15" s="760"/>
      <c r="BM15" s="760"/>
      <c r="BN15" s="760"/>
      <c r="BO15" s="760"/>
      <c r="BP15" s="760"/>
      <c r="BQ15" s="760"/>
      <c r="BR15" s="760"/>
      <c r="BS15" s="760"/>
      <c r="BT15" s="760"/>
      <c r="BU15" s="760"/>
      <c r="BV15" s="760"/>
      <c r="BW15" s="760"/>
      <c r="BX15" s="760"/>
      <c r="BY15" s="760"/>
      <c r="BZ15" s="760"/>
      <c r="CA15" s="760"/>
      <c r="CB15" s="760"/>
      <c r="CC15" s="761"/>
      <c r="CD15" s="761"/>
      <c r="CE15" s="761"/>
      <c r="CF15" s="761"/>
      <c r="CG15" s="761"/>
      <c r="CH15" s="761"/>
      <c r="CI15" s="761"/>
      <c r="CJ15" s="761"/>
      <c r="CK15" s="761"/>
      <c r="CL15" s="761"/>
      <c r="CM15" s="761"/>
      <c r="CN15" s="761"/>
      <c r="CO15" s="761"/>
      <c r="CP15" s="761"/>
      <c r="CQ15" s="761"/>
      <c r="CR15" s="761"/>
      <c r="CS15" s="761"/>
      <c r="CT15" s="761"/>
      <c r="CU15" s="761"/>
      <c r="CV15" s="761"/>
      <c r="CW15" s="761"/>
      <c r="CX15" s="761"/>
      <c r="CY15" s="761"/>
      <c r="CZ15" s="761"/>
      <c r="DA15" s="761"/>
      <c r="DB15" s="761"/>
      <c r="DC15" s="761"/>
      <c r="DD15" s="761"/>
      <c r="DE15" s="761"/>
      <c r="DF15" s="761"/>
      <c r="DG15" s="761"/>
      <c r="DH15" s="761"/>
      <c r="DI15" s="761"/>
      <c r="DJ15" s="761"/>
      <c r="DK15" s="761"/>
      <c r="DL15" s="761"/>
      <c r="DM15" s="761"/>
      <c r="DN15" s="761"/>
      <c r="DO15" s="761"/>
      <c r="DP15" s="761"/>
      <c r="DQ15" s="761"/>
      <c r="DR15" s="761"/>
      <c r="DS15" s="761"/>
      <c r="DT15" s="761"/>
      <c r="DU15" s="761"/>
      <c r="DV15" s="761"/>
      <c r="DW15" s="761"/>
      <c r="DX15" s="761"/>
      <c r="DY15" s="761"/>
      <c r="DZ15" s="761"/>
      <c r="EA15" s="761"/>
      <c r="EB15" s="761"/>
      <c r="EC15" s="761"/>
      <c r="ED15" s="761"/>
      <c r="EE15" s="761"/>
      <c r="EF15" s="761"/>
      <c r="EG15" s="761"/>
      <c r="EH15" s="761"/>
      <c r="EI15" s="761"/>
      <c r="EJ15" s="761"/>
      <c r="EK15" s="761"/>
      <c r="EL15" s="761"/>
      <c r="EM15" s="761"/>
      <c r="EN15" s="761"/>
      <c r="EO15" s="761"/>
      <c r="EP15" s="761"/>
      <c r="EQ15" s="761"/>
      <c r="ER15" s="761"/>
      <c r="ES15" s="761"/>
      <c r="ET15" s="761"/>
      <c r="EU15" s="761"/>
      <c r="EV15" s="761"/>
      <c r="EW15" s="761"/>
      <c r="EX15" s="761"/>
      <c r="EY15" s="761"/>
      <c r="EZ15" s="761"/>
    </row>
    <row r="16" spans="1:156" ht="78" customHeight="1" thickBot="1">
      <c r="A16" s="760"/>
      <c r="B16" s="1616" t="s">
        <v>1043</v>
      </c>
      <c r="C16" s="1617"/>
      <c r="D16" s="1618"/>
      <c r="E16" s="1618"/>
      <c r="F16" s="1618"/>
      <c r="G16" s="1618"/>
      <c r="H16" s="1618"/>
      <c r="I16" s="1618"/>
      <c r="J16" s="1619"/>
      <c r="K16" s="760"/>
      <c r="L16" s="760"/>
      <c r="M16" s="760"/>
      <c r="N16" s="760"/>
      <c r="O16" s="760"/>
      <c r="P16" s="760"/>
      <c r="Q16" s="760"/>
      <c r="R16" s="760"/>
      <c r="S16" s="760"/>
      <c r="T16" s="760"/>
      <c r="U16" s="760"/>
      <c r="V16" s="760"/>
      <c r="W16" s="760"/>
      <c r="X16" s="760"/>
      <c r="Y16" s="760"/>
      <c r="Z16" s="760"/>
      <c r="AA16" s="760"/>
      <c r="AB16" s="760"/>
      <c r="AC16" s="760"/>
      <c r="AD16" s="760"/>
      <c r="AE16" s="760"/>
      <c r="AF16" s="760"/>
      <c r="AG16" s="760"/>
      <c r="AH16" s="760"/>
      <c r="AI16" s="760"/>
      <c r="AJ16" s="760"/>
      <c r="AK16" s="760"/>
      <c r="AL16" s="760"/>
      <c r="AM16" s="760"/>
      <c r="AN16" s="760"/>
      <c r="AO16" s="760"/>
      <c r="AP16" s="760"/>
      <c r="AQ16" s="760"/>
      <c r="AR16" s="760"/>
      <c r="AS16" s="760"/>
      <c r="AT16" s="760"/>
      <c r="AU16" s="760"/>
      <c r="AV16" s="760"/>
      <c r="AW16" s="760"/>
      <c r="AX16" s="760"/>
      <c r="AY16" s="760"/>
      <c r="AZ16" s="760"/>
      <c r="BA16" s="760"/>
      <c r="BB16" s="760"/>
      <c r="BC16" s="760"/>
      <c r="BD16" s="760"/>
      <c r="BE16" s="760"/>
      <c r="BF16" s="760"/>
      <c r="BG16" s="760"/>
      <c r="BH16" s="760"/>
      <c r="BI16" s="760"/>
      <c r="BJ16" s="760"/>
      <c r="BK16" s="760"/>
      <c r="BL16" s="760"/>
      <c r="BM16" s="760"/>
      <c r="BN16" s="760"/>
      <c r="BO16" s="760"/>
      <c r="BP16" s="760"/>
      <c r="BQ16" s="760"/>
      <c r="BR16" s="760"/>
      <c r="BS16" s="760"/>
      <c r="BT16" s="760"/>
      <c r="BU16" s="760"/>
      <c r="BV16" s="760"/>
      <c r="BW16" s="760"/>
      <c r="BX16" s="760"/>
      <c r="BY16" s="760"/>
      <c r="BZ16" s="760"/>
      <c r="CA16" s="760"/>
      <c r="CB16" s="760"/>
      <c r="CC16" s="761"/>
      <c r="CD16" s="761"/>
      <c r="CE16" s="761"/>
      <c r="CF16" s="761"/>
      <c r="CG16" s="761"/>
      <c r="CH16" s="761"/>
      <c r="CI16" s="761"/>
      <c r="CJ16" s="761"/>
      <c r="CK16" s="761"/>
      <c r="CL16" s="761"/>
      <c r="CM16" s="761"/>
      <c r="CN16" s="761"/>
      <c r="CO16" s="761"/>
      <c r="CP16" s="761"/>
      <c r="CQ16" s="761"/>
      <c r="CR16" s="761"/>
      <c r="CS16" s="761"/>
      <c r="CT16" s="761"/>
      <c r="CU16" s="761"/>
      <c r="CV16" s="761"/>
      <c r="CW16" s="761"/>
      <c r="CX16" s="761"/>
      <c r="CY16" s="761"/>
      <c r="CZ16" s="761"/>
      <c r="DA16" s="761"/>
      <c r="DB16" s="761"/>
      <c r="DC16" s="761"/>
      <c r="DD16" s="761"/>
      <c r="DE16" s="761"/>
      <c r="DF16" s="761"/>
      <c r="DG16" s="761"/>
      <c r="DH16" s="761"/>
      <c r="DI16" s="761"/>
      <c r="DJ16" s="761"/>
      <c r="DK16" s="761"/>
      <c r="DL16" s="761"/>
      <c r="DM16" s="761"/>
      <c r="DN16" s="761"/>
      <c r="DO16" s="761"/>
      <c r="DP16" s="761"/>
      <c r="DQ16" s="761"/>
      <c r="DR16" s="761"/>
      <c r="DS16" s="761"/>
      <c r="DT16" s="761"/>
      <c r="DU16" s="761"/>
      <c r="DV16" s="761"/>
      <c r="DW16" s="761"/>
      <c r="DX16" s="761"/>
      <c r="DY16" s="761"/>
      <c r="DZ16" s="761"/>
      <c r="EA16" s="761"/>
      <c r="EB16" s="761"/>
      <c r="EC16" s="761"/>
      <c r="ED16" s="761"/>
      <c r="EE16" s="761"/>
      <c r="EF16" s="761"/>
      <c r="EG16" s="761"/>
      <c r="EH16" s="761"/>
      <c r="EI16" s="761"/>
      <c r="EJ16" s="761"/>
      <c r="EK16" s="761"/>
      <c r="EL16" s="761"/>
      <c r="EM16" s="761"/>
      <c r="EN16" s="761"/>
      <c r="EO16" s="761"/>
      <c r="EP16" s="761"/>
      <c r="EQ16" s="761"/>
      <c r="ER16" s="761"/>
      <c r="ES16" s="761"/>
      <c r="ET16" s="761"/>
      <c r="EU16" s="761"/>
      <c r="EV16" s="761"/>
      <c r="EW16" s="761"/>
      <c r="EX16" s="761"/>
      <c r="EY16" s="761"/>
      <c r="EZ16" s="761"/>
    </row>
    <row r="17" spans="1:156" ht="46.5" customHeight="1" thickTop="1" thickBot="1">
      <c r="A17" s="760"/>
      <c r="B17" s="1606" t="s">
        <v>1044</v>
      </c>
      <c r="C17" s="1607"/>
      <c r="D17" s="1608">
        <f>SUM(D12:E16)</f>
        <v>0</v>
      </c>
      <c r="E17" s="1608"/>
      <c r="F17" s="1609" t="s">
        <v>1045</v>
      </c>
      <c r="G17" s="1610"/>
      <c r="H17" s="1610"/>
      <c r="I17" s="1610"/>
      <c r="J17" s="1611"/>
      <c r="L17" s="760"/>
      <c r="M17" s="760"/>
      <c r="N17" s="760"/>
      <c r="O17" s="760"/>
      <c r="P17" s="760"/>
      <c r="Q17" s="760"/>
      <c r="R17" s="760"/>
      <c r="S17" s="760"/>
      <c r="T17" s="760"/>
      <c r="U17" s="760"/>
      <c r="V17" s="760"/>
      <c r="W17" s="760"/>
      <c r="X17" s="760"/>
      <c r="Y17" s="760"/>
      <c r="Z17" s="760"/>
      <c r="AA17" s="760"/>
      <c r="AB17" s="760"/>
      <c r="AC17" s="760"/>
      <c r="AD17" s="760"/>
      <c r="AE17" s="760"/>
      <c r="AF17" s="760"/>
      <c r="AG17" s="760"/>
      <c r="AH17" s="760"/>
      <c r="AI17" s="760"/>
      <c r="AJ17" s="760"/>
      <c r="AK17" s="760"/>
      <c r="AL17" s="760"/>
      <c r="AM17" s="760"/>
      <c r="AN17" s="760"/>
      <c r="AO17" s="760"/>
      <c r="AP17" s="760"/>
      <c r="AQ17" s="760"/>
      <c r="AR17" s="760"/>
      <c r="AS17" s="760"/>
      <c r="AT17" s="760"/>
      <c r="AU17" s="760"/>
      <c r="AV17" s="760"/>
      <c r="AW17" s="760"/>
      <c r="AX17" s="760"/>
      <c r="AY17" s="760"/>
      <c r="AZ17" s="760"/>
      <c r="BA17" s="760"/>
      <c r="BB17" s="760"/>
      <c r="BC17" s="760"/>
      <c r="BD17" s="760"/>
      <c r="BE17" s="760"/>
      <c r="BF17" s="760"/>
      <c r="BG17" s="760"/>
      <c r="BH17" s="760"/>
      <c r="BI17" s="760"/>
      <c r="BJ17" s="760"/>
      <c r="BK17" s="760"/>
      <c r="BL17" s="760"/>
      <c r="BM17" s="760"/>
      <c r="BN17" s="760"/>
      <c r="BO17" s="760"/>
      <c r="BP17" s="760"/>
      <c r="BQ17" s="760"/>
      <c r="BR17" s="760"/>
      <c r="BS17" s="760"/>
      <c r="BT17" s="760"/>
      <c r="BU17" s="760"/>
      <c r="BV17" s="760"/>
      <c r="BW17" s="760"/>
      <c r="BX17" s="760"/>
      <c r="BY17" s="760"/>
      <c r="BZ17" s="760"/>
      <c r="CA17" s="760"/>
      <c r="CB17" s="760"/>
      <c r="CC17" s="761"/>
      <c r="CD17" s="761"/>
      <c r="CE17" s="761"/>
      <c r="CF17" s="761"/>
      <c r="CG17" s="761"/>
      <c r="CH17" s="761"/>
      <c r="CI17" s="761"/>
      <c r="CJ17" s="761"/>
      <c r="CK17" s="761"/>
      <c r="CL17" s="761"/>
      <c r="CM17" s="761"/>
      <c r="CN17" s="761"/>
      <c r="CO17" s="761"/>
      <c r="CP17" s="761"/>
      <c r="CQ17" s="761"/>
      <c r="CR17" s="761"/>
      <c r="CS17" s="761"/>
      <c r="CT17" s="761"/>
      <c r="CU17" s="761"/>
      <c r="CV17" s="761"/>
      <c r="CW17" s="761"/>
      <c r="CX17" s="761"/>
      <c r="CY17" s="761"/>
      <c r="CZ17" s="761"/>
      <c r="DA17" s="761"/>
      <c r="DB17" s="761"/>
      <c r="DC17" s="761"/>
      <c r="DD17" s="761"/>
      <c r="DE17" s="761"/>
      <c r="DF17" s="761"/>
      <c r="DG17" s="761"/>
      <c r="DH17" s="761"/>
      <c r="DI17" s="761"/>
      <c r="DJ17" s="761"/>
      <c r="DK17" s="761"/>
      <c r="DL17" s="761"/>
      <c r="DM17" s="761"/>
      <c r="DN17" s="761"/>
      <c r="DO17" s="761"/>
      <c r="DP17" s="761"/>
      <c r="DQ17" s="761"/>
      <c r="DR17" s="761"/>
      <c r="DS17" s="761"/>
      <c r="DT17" s="761"/>
      <c r="DU17" s="761"/>
      <c r="DV17" s="761"/>
      <c r="DW17" s="761"/>
      <c r="DX17" s="761"/>
      <c r="DY17" s="761"/>
      <c r="DZ17" s="761"/>
      <c r="EA17" s="761"/>
      <c r="EB17" s="761"/>
      <c r="EC17" s="761"/>
      <c r="ED17" s="761"/>
      <c r="EE17" s="761"/>
      <c r="EF17" s="761"/>
      <c r="EG17" s="761"/>
      <c r="EH17" s="761"/>
      <c r="EI17" s="761"/>
      <c r="EJ17" s="761"/>
      <c r="EK17" s="761"/>
      <c r="EL17" s="761"/>
      <c r="EM17" s="761"/>
      <c r="EN17" s="761"/>
      <c r="EO17" s="761"/>
      <c r="EP17" s="761"/>
      <c r="EQ17" s="761"/>
      <c r="ER17" s="761"/>
      <c r="ES17" s="761"/>
      <c r="ET17" s="761"/>
      <c r="EU17" s="761"/>
      <c r="EV17" s="761"/>
      <c r="EW17" s="761"/>
      <c r="EX17" s="761"/>
      <c r="EY17" s="761"/>
      <c r="EZ17" s="761"/>
    </row>
    <row r="18" spans="1:156" ht="33" customHeight="1">
      <c r="A18" s="760"/>
      <c r="B18" s="760"/>
      <c r="C18" s="760"/>
      <c r="D18" s="773"/>
      <c r="E18" s="773"/>
      <c r="G18" s="774"/>
      <c r="H18" s="760"/>
      <c r="I18" s="760"/>
      <c r="K18" s="775"/>
      <c r="L18" s="760"/>
      <c r="M18" s="760"/>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760"/>
      <c r="AO18" s="760"/>
      <c r="AP18" s="760"/>
      <c r="AQ18" s="760"/>
      <c r="AR18" s="760"/>
      <c r="AS18" s="760"/>
      <c r="AT18" s="760"/>
      <c r="AU18" s="760"/>
      <c r="AV18" s="760"/>
      <c r="AW18" s="760"/>
      <c r="AX18" s="760"/>
      <c r="AY18" s="760"/>
      <c r="AZ18" s="760"/>
      <c r="BA18" s="760"/>
      <c r="BB18" s="760"/>
      <c r="BC18" s="760"/>
      <c r="BD18" s="760"/>
      <c r="BE18" s="760"/>
      <c r="BF18" s="760"/>
      <c r="BG18" s="760"/>
      <c r="BH18" s="760"/>
      <c r="BI18" s="760"/>
      <c r="BJ18" s="760"/>
      <c r="BK18" s="760"/>
      <c r="BL18" s="760"/>
      <c r="BM18" s="760"/>
      <c r="BN18" s="760"/>
      <c r="BO18" s="760"/>
      <c r="BP18" s="760"/>
      <c r="BQ18" s="760"/>
      <c r="BR18" s="760"/>
      <c r="BS18" s="760"/>
      <c r="BT18" s="760"/>
      <c r="BU18" s="760"/>
      <c r="BV18" s="760"/>
      <c r="BW18" s="760"/>
      <c r="BX18" s="760"/>
      <c r="BY18" s="760"/>
      <c r="BZ18" s="760"/>
      <c r="CA18" s="760"/>
      <c r="CB18" s="760"/>
      <c r="CC18" s="761"/>
      <c r="CD18" s="761"/>
      <c r="CE18" s="761"/>
      <c r="CF18" s="761"/>
      <c r="CG18" s="761"/>
      <c r="CH18" s="761"/>
      <c r="CI18" s="761"/>
      <c r="CJ18" s="761"/>
      <c r="CK18" s="761"/>
      <c r="CL18" s="761"/>
      <c r="CM18" s="761"/>
      <c r="CN18" s="761"/>
      <c r="CO18" s="761"/>
      <c r="CP18" s="761"/>
      <c r="CQ18" s="761"/>
      <c r="CR18" s="761"/>
      <c r="CS18" s="761"/>
      <c r="CT18" s="761"/>
      <c r="CU18" s="761"/>
      <c r="CV18" s="761"/>
      <c r="CW18" s="761"/>
      <c r="CX18" s="761"/>
      <c r="CY18" s="761"/>
      <c r="CZ18" s="761"/>
      <c r="DA18" s="761"/>
      <c r="DB18" s="761"/>
      <c r="DC18" s="761"/>
      <c r="DD18" s="761"/>
      <c r="DE18" s="761"/>
      <c r="DF18" s="761"/>
      <c r="DG18" s="761"/>
      <c r="DH18" s="761"/>
      <c r="DI18" s="761"/>
      <c r="DJ18" s="761"/>
      <c r="DK18" s="761"/>
      <c r="DL18" s="761"/>
      <c r="DM18" s="761"/>
      <c r="DN18" s="761"/>
      <c r="DO18" s="761"/>
      <c r="DP18" s="761"/>
      <c r="DQ18" s="761"/>
      <c r="DR18" s="761"/>
      <c r="DS18" s="761"/>
      <c r="DT18" s="761"/>
      <c r="DU18" s="761"/>
      <c r="DV18" s="761"/>
      <c r="DW18" s="761"/>
      <c r="DX18" s="761"/>
      <c r="DY18" s="761"/>
      <c r="DZ18" s="761"/>
      <c r="EA18" s="761"/>
      <c r="EB18" s="761"/>
      <c r="EC18" s="761"/>
      <c r="ED18" s="761"/>
      <c r="EE18" s="761"/>
      <c r="EF18" s="761"/>
      <c r="EG18" s="761"/>
      <c r="EH18" s="761"/>
      <c r="EI18" s="761"/>
      <c r="EJ18" s="761"/>
      <c r="EK18" s="761"/>
      <c r="EL18" s="761"/>
      <c r="EM18" s="761"/>
      <c r="EN18" s="761"/>
      <c r="EO18" s="761"/>
      <c r="EP18" s="761"/>
      <c r="EQ18" s="761"/>
      <c r="ER18" s="761"/>
      <c r="ES18" s="761"/>
      <c r="ET18" s="761"/>
      <c r="EU18" s="761"/>
      <c r="EV18" s="761"/>
      <c r="EW18" s="761"/>
      <c r="EX18" s="761"/>
      <c r="EY18" s="761"/>
      <c r="EZ18" s="761"/>
    </row>
    <row r="19" spans="1:156" ht="33" customHeight="1">
      <c r="A19" s="760"/>
      <c r="B19" s="760"/>
      <c r="C19" s="760"/>
      <c r="D19" s="760"/>
      <c r="E19" s="760"/>
      <c r="F19" s="760"/>
      <c r="G19" s="760"/>
      <c r="H19" s="760"/>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0"/>
      <c r="AG19" s="760"/>
      <c r="AH19" s="760"/>
      <c r="AI19" s="760"/>
      <c r="AJ19" s="760"/>
      <c r="AK19" s="760"/>
      <c r="AL19" s="760"/>
      <c r="AM19" s="760"/>
      <c r="AN19" s="760"/>
      <c r="AO19" s="760"/>
      <c r="AP19" s="760"/>
      <c r="AQ19" s="760"/>
      <c r="AR19" s="760"/>
      <c r="AS19" s="760"/>
      <c r="AT19" s="760"/>
      <c r="AU19" s="760"/>
      <c r="AV19" s="760"/>
      <c r="AW19" s="760"/>
      <c r="AX19" s="760"/>
      <c r="AY19" s="760"/>
      <c r="AZ19" s="760"/>
      <c r="BA19" s="760"/>
      <c r="BB19" s="760"/>
      <c r="BC19" s="760"/>
      <c r="BD19" s="760"/>
      <c r="BE19" s="760"/>
      <c r="BF19" s="760"/>
      <c r="BG19" s="760"/>
      <c r="BH19" s="760"/>
      <c r="BI19" s="760"/>
      <c r="BJ19" s="760"/>
      <c r="BK19" s="760"/>
      <c r="BL19" s="760"/>
      <c r="BM19" s="760"/>
      <c r="BN19" s="760"/>
      <c r="BO19" s="760"/>
      <c r="BP19" s="760"/>
      <c r="BQ19" s="760"/>
      <c r="BR19" s="760"/>
      <c r="BS19" s="760"/>
      <c r="BT19" s="760"/>
      <c r="BU19" s="760"/>
      <c r="BV19" s="760"/>
      <c r="BW19" s="760"/>
      <c r="BX19" s="760"/>
      <c r="BY19" s="760"/>
      <c r="BZ19" s="760"/>
      <c r="CA19" s="760"/>
      <c r="CB19" s="760"/>
      <c r="CC19" s="761"/>
      <c r="CD19" s="761"/>
      <c r="CE19" s="761"/>
      <c r="CF19" s="761"/>
      <c r="CG19" s="761"/>
      <c r="CH19" s="761"/>
      <c r="CI19" s="761"/>
      <c r="CJ19" s="761"/>
      <c r="CK19" s="761"/>
      <c r="CL19" s="761"/>
      <c r="CM19" s="761"/>
      <c r="CN19" s="761"/>
      <c r="CO19" s="761"/>
      <c r="CP19" s="761"/>
      <c r="CQ19" s="761"/>
      <c r="CR19" s="761"/>
      <c r="CS19" s="761"/>
      <c r="CT19" s="761"/>
      <c r="CU19" s="761"/>
      <c r="CV19" s="761"/>
      <c r="CW19" s="761"/>
      <c r="CX19" s="761"/>
      <c r="CY19" s="761"/>
      <c r="CZ19" s="761"/>
      <c r="DA19" s="761"/>
      <c r="DB19" s="761"/>
      <c r="DC19" s="761"/>
      <c r="DD19" s="761"/>
      <c r="DE19" s="761"/>
      <c r="DF19" s="761"/>
      <c r="DG19" s="761"/>
      <c r="DH19" s="761"/>
      <c r="DI19" s="761"/>
      <c r="DJ19" s="761"/>
      <c r="DK19" s="761"/>
      <c r="DL19" s="761"/>
      <c r="DM19" s="761"/>
      <c r="DN19" s="761"/>
      <c r="DO19" s="761"/>
      <c r="DP19" s="761"/>
      <c r="DQ19" s="761"/>
      <c r="DR19" s="761"/>
      <c r="DS19" s="761"/>
      <c r="DT19" s="761"/>
      <c r="DU19" s="761"/>
      <c r="DV19" s="761"/>
      <c r="DW19" s="761"/>
      <c r="DX19" s="761"/>
      <c r="DY19" s="761"/>
      <c r="DZ19" s="761"/>
      <c r="EA19" s="761"/>
      <c r="EB19" s="761"/>
      <c r="EC19" s="761"/>
      <c r="ED19" s="761"/>
      <c r="EE19" s="761"/>
      <c r="EF19" s="761"/>
      <c r="EG19" s="761"/>
      <c r="EH19" s="761"/>
      <c r="EI19" s="761"/>
      <c r="EJ19" s="761"/>
      <c r="EK19" s="761"/>
      <c r="EL19" s="761"/>
      <c r="EM19" s="761"/>
      <c r="EN19" s="761"/>
      <c r="EO19" s="761"/>
      <c r="EP19" s="761"/>
      <c r="EQ19" s="761"/>
      <c r="ER19" s="761"/>
      <c r="ES19" s="761"/>
      <c r="ET19" s="761"/>
      <c r="EU19" s="761"/>
      <c r="EV19" s="761"/>
      <c r="EW19" s="761"/>
      <c r="EX19" s="761"/>
      <c r="EY19" s="761"/>
      <c r="EZ19" s="761"/>
    </row>
    <row r="20" spans="1:156" ht="33" customHeight="1">
      <c r="A20" s="770"/>
      <c r="B20" s="760"/>
      <c r="C20" s="760"/>
      <c r="D20" s="760"/>
      <c r="E20" s="760"/>
      <c r="F20" s="760"/>
      <c r="G20" s="760"/>
      <c r="H20" s="760"/>
      <c r="I20" s="760"/>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c r="AL20" s="760"/>
      <c r="AM20" s="760"/>
      <c r="AN20" s="760"/>
      <c r="AO20" s="760"/>
      <c r="AP20" s="760"/>
      <c r="AQ20" s="760"/>
      <c r="AR20" s="760"/>
      <c r="AS20" s="760"/>
      <c r="AT20" s="760"/>
      <c r="AU20" s="760"/>
      <c r="AV20" s="760"/>
      <c r="AW20" s="760"/>
      <c r="AX20" s="760"/>
      <c r="AY20" s="760"/>
      <c r="AZ20" s="760"/>
      <c r="BA20" s="760"/>
      <c r="BB20" s="760"/>
      <c r="BC20" s="760"/>
      <c r="BD20" s="760"/>
      <c r="BE20" s="760"/>
      <c r="BF20" s="760"/>
      <c r="BG20" s="760"/>
      <c r="BH20" s="760"/>
      <c r="BI20" s="760"/>
      <c r="BJ20" s="760"/>
      <c r="BK20" s="760"/>
      <c r="BL20" s="760"/>
      <c r="BM20" s="760"/>
      <c r="BN20" s="760"/>
      <c r="BO20" s="760"/>
      <c r="BP20" s="760"/>
      <c r="BQ20" s="760"/>
      <c r="BR20" s="760"/>
      <c r="BS20" s="760"/>
      <c r="BT20" s="760"/>
      <c r="BU20" s="760"/>
      <c r="BV20" s="760"/>
      <c r="BW20" s="760"/>
      <c r="BX20" s="760"/>
      <c r="BY20" s="760"/>
      <c r="BZ20" s="760"/>
      <c r="CA20" s="760"/>
      <c r="CB20" s="760"/>
      <c r="CC20" s="761"/>
      <c r="CD20" s="761"/>
      <c r="CE20" s="761"/>
      <c r="CF20" s="761"/>
      <c r="CG20" s="761"/>
      <c r="CH20" s="761"/>
      <c r="CI20" s="761"/>
      <c r="CJ20" s="761"/>
      <c r="CK20" s="761"/>
      <c r="CL20" s="761"/>
      <c r="CM20" s="761"/>
      <c r="CN20" s="761"/>
      <c r="CO20" s="761"/>
      <c r="CP20" s="761"/>
      <c r="CQ20" s="761"/>
      <c r="CR20" s="761"/>
      <c r="CS20" s="761"/>
      <c r="CT20" s="761"/>
      <c r="CU20" s="761"/>
      <c r="CV20" s="761"/>
      <c r="CW20" s="761"/>
      <c r="CX20" s="761"/>
      <c r="CY20" s="761"/>
      <c r="CZ20" s="761"/>
      <c r="DA20" s="761"/>
      <c r="DB20" s="761"/>
      <c r="DC20" s="761"/>
      <c r="DD20" s="761"/>
      <c r="DE20" s="761"/>
      <c r="DF20" s="761"/>
      <c r="DG20" s="761"/>
      <c r="DH20" s="761"/>
      <c r="DI20" s="761"/>
      <c r="DJ20" s="761"/>
      <c r="DK20" s="761"/>
      <c r="DL20" s="761"/>
      <c r="DM20" s="761"/>
      <c r="DN20" s="761"/>
      <c r="DO20" s="761"/>
      <c r="DP20" s="761"/>
      <c r="DQ20" s="761"/>
      <c r="DR20" s="761"/>
      <c r="DS20" s="761"/>
      <c r="DT20" s="761"/>
      <c r="DU20" s="761"/>
      <c r="DV20" s="761"/>
      <c r="DW20" s="761"/>
      <c r="DX20" s="761"/>
      <c r="DY20" s="761"/>
      <c r="DZ20" s="761"/>
      <c r="EA20" s="761"/>
      <c r="EB20" s="761"/>
      <c r="EC20" s="761"/>
      <c r="ED20" s="761"/>
      <c r="EE20" s="761"/>
      <c r="EF20" s="761"/>
      <c r="EG20" s="761"/>
      <c r="EH20" s="761"/>
      <c r="EI20" s="761"/>
      <c r="EJ20" s="761"/>
      <c r="EK20" s="761"/>
      <c r="EL20" s="761"/>
      <c r="EM20" s="761"/>
      <c r="EN20" s="761"/>
      <c r="EO20" s="761"/>
      <c r="EP20" s="761"/>
      <c r="EQ20" s="761"/>
      <c r="ER20" s="761"/>
      <c r="ES20" s="761"/>
      <c r="ET20" s="761"/>
      <c r="EU20" s="761"/>
      <c r="EV20" s="761"/>
      <c r="EW20" s="761"/>
      <c r="EX20" s="761"/>
      <c r="EY20" s="761"/>
      <c r="EZ20" s="761"/>
    </row>
    <row r="21" spans="1:156" ht="33" customHeight="1">
      <c r="A21" s="760"/>
      <c r="B21" s="760"/>
      <c r="C21" s="760"/>
      <c r="D21" s="760"/>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0"/>
      <c r="AM21" s="760"/>
      <c r="AN21" s="760"/>
      <c r="AO21" s="760"/>
      <c r="AP21" s="760"/>
      <c r="AQ21" s="760"/>
      <c r="AR21" s="760"/>
      <c r="AS21" s="760"/>
      <c r="AT21" s="760"/>
      <c r="AU21" s="760"/>
      <c r="AV21" s="760"/>
      <c r="AW21" s="760"/>
      <c r="AX21" s="760"/>
      <c r="AY21" s="760"/>
      <c r="AZ21" s="760"/>
      <c r="BA21" s="760"/>
      <c r="BB21" s="760"/>
      <c r="BC21" s="760"/>
      <c r="BD21" s="760"/>
      <c r="BE21" s="760"/>
      <c r="BF21" s="760"/>
      <c r="BG21" s="760"/>
      <c r="BH21" s="760"/>
      <c r="BI21" s="760"/>
      <c r="BJ21" s="760"/>
      <c r="BK21" s="760"/>
      <c r="BL21" s="760"/>
      <c r="BM21" s="760"/>
      <c r="BN21" s="760"/>
      <c r="BO21" s="760"/>
      <c r="BP21" s="760"/>
      <c r="BQ21" s="760"/>
      <c r="BR21" s="760"/>
      <c r="BS21" s="760"/>
      <c r="BT21" s="760"/>
      <c r="BU21" s="760"/>
      <c r="BV21" s="760"/>
      <c r="BW21" s="760"/>
      <c r="BX21" s="760"/>
      <c r="BY21" s="760"/>
      <c r="BZ21" s="760"/>
      <c r="CA21" s="760"/>
      <c r="CB21" s="760"/>
      <c r="CC21" s="761"/>
      <c r="CD21" s="761"/>
      <c r="CE21" s="761"/>
      <c r="CF21" s="761"/>
      <c r="CG21" s="761"/>
      <c r="CH21" s="761"/>
      <c r="CI21" s="761"/>
      <c r="CJ21" s="761"/>
      <c r="CK21" s="761"/>
      <c r="CL21" s="761"/>
      <c r="CM21" s="761"/>
      <c r="CN21" s="761"/>
      <c r="CO21" s="761"/>
      <c r="CP21" s="761"/>
      <c r="CQ21" s="761"/>
      <c r="CR21" s="761"/>
      <c r="CS21" s="761"/>
      <c r="CT21" s="761"/>
      <c r="CU21" s="761"/>
      <c r="CV21" s="761"/>
      <c r="CW21" s="761"/>
      <c r="CX21" s="761"/>
      <c r="CY21" s="761"/>
      <c r="CZ21" s="761"/>
      <c r="DA21" s="761"/>
      <c r="DB21" s="761"/>
      <c r="DC21" s="761"/>
      <c r="DD21" s="761"/>
      <c r="DE21" s="761"/>
      <c r="DF21" s="761"/>
      <c r="DG21" s="761"/>
      <c r="DH21" s="761"/>
      <c r="DI21" s="761"/>
      <c r="DJ21" s="761"/>
      <c r="DK21" s="761"/>
      <c r="DL21" s="761"/>
      <c r="DM21" s="761"/>
      <c r="DN21" s="761"/>
      <c r="DO21" s="761"/>
      <c r="DP21" s="761"/>
      <c r="DQ21" s="761"/>
      <c r="DR21" s="761"/>
      <c r="DS21" s="761"/>
      <c r="DT21" s="761"/>
      <c r="DU21" s="761"/>
      <c r="DV21" s="761"/>
      <c r="DW21" s="761"/>
      <c r="DX21" s="761"/>
      <c r="DY21" s="761"/>
      <c r="DZ21" s="761"/>
      <c r="EA21" s="761"/>
      <c r="EB21" s="761"/>
      <c r="EC21" s="761"/>
      <c r="ED21" s="761"/>
      <c r="EE21" s="761"/>
      <c r="EF21" s="761"/>
      <c r="EG21" s="761"/>
      <c r="EH21" s="761"/>
      <c r="EI21" s="761"/>
      <c r="EJ21" s="761"/>
      <c r="EK21" s="761"/>
      <c r="EL21" s="761"/>
      <c r="EM21" s="761"/>
      <c r="EN21" s="761"/>
      <c r="EO21" s="761"/>
      <c r="EP21" s="761"/>
      <c r="EQ21" s="761"/>
      <c r="ER21" s="761"/>
      <c r="ES21" s="761"/>
      <c r="ET21" s="761"/>
      <c r="EU21" s="761"/>
      <c r="EV21" s="761"/>
      <c r="EW21" s="761"/>
      <c r="EX21" s="761"/>
      <c r="EY21" s="761"/>
      <c r="EZ21" s="761"/>
    </row>
    <row r="22" spans="1:156" ht="33" customHeight="1">
      <c r="A22" s="769"/>
      <c r="B22" s="760"/>
      <c r="C22" s="760"/>
      <c r="D22" s="760"/>
      <c r="E22" s="760"/>
      <c r="F22" s="760"/>
      <c r="G22" s="760"/>
      <c r="H22" s="760"/>
      <c r="I22" s="760"/>
      <c r="J22" s="760"/>
      <c r="K22" s="760"/>
      <c r="L22" s="760"/>
      <c r="M22" s="760"/>
      <c r="N22" s="760"/>
      <c r="O22" s="760"/>
      <c r="P22" s="760"/>
      <c r="Q22" s="760"/>
      <c r="R22" s="760"/>
      <c r="S22" s="760"/>
      <c r="T22" s="760"/>
      <c r="U22" s="760"/>
      <c r="V22" s="760"/>
      <c r="W22" s="760"/>
      <c r="X22" s="760"/>
      <c r="Y22" s="760"/>
      <c r="Z22" s="760"/>
      <c r="AA22" s="760"/>
      <c r="AB22" s="760"/>
      <c r="AC22" s="760"/>
      <c r="AD22" s="760"/>
      <c r="AE22" s="760"/>
      <c r="AF22" s="760"/>
      <c r="AG22" s="760"/>
      <c r="AH22" s="760"/>
      <c r="AI22" s="760"/>
      <c r="AJ22" s="760"/>
      <c r="AK22" s="760"/>
      <c r="AL22" s="760"/>
      <c r="AM22" s="760"/>
      <c r="AN22" s="760"/>
      <c r="AO22" s="760"/>
      <c r="AP22" s="760"/>
      <c r="AQ22" s="760"/>
      <c r="AR22" s="760"/>
      <c r="AS22" s="760"/>
      <c r="AT22" s="760"/>
      <c r="AU22" s="760"/>
      <c r="AV22" s="760"/>
      <c r="AW22" s="760"/>
      <c r="AX22" s="760"/>
      <c r="AY22" s="760"/>
      <c r="AZ22" s="760"/>
      <c r="BA22" s="760"/>
      <c r="BB22" s="760"/>
      <c r="BC22" s="760"/>
      <c r="BD22" s="760"/>
      <c r="BE22" s="760"/>
      <c r="BF22" s="760"/>
      <c r="BG22" s="760"/>
      <c r="BH22" s="760"/>
      <c r="BI22" s="760"/>
      <c r="BJ22" s="760"/>
      <c r="BK22" s="760"/>
      <c r="BL22" s="760"/>
      <c r="BM22" s="760"/>
      <c r="BN22" s="760"/>
      <c r="BO22" s="760"/>
      <c r="BP22" s="760"/>
      <c r="BQ22" s="760"/>
      <c r="BR22" s="760"/>
      <c r="BS22" s="760"/>
      <c r="BT22" s="760"/>
      <c r="BU22" s="760"/>
      <c r="BV22" s="760"/>
      <c r="BW22" s="760"/>
      <c r="BX22" s="760"/>
      <c r="BY22" s="760"/>
      <c r="BZ22" s="760"/>
      <c r="CA22" s="760"/>
      <c r="CB22" s="760"/>
      <c r="CC22" s="761"/>
      <c r="CD22" s="761"/>
      <c r="CE22" s="761"/>
      <c r="CF22" s="761"/>
      <c r="CG22" s="761"/>
      <c r="CH22" s="761"/>
      <c r="CI22" s="761"/>
      <c r="CJ22" s="761"/>
      <c r="CK22" s="761"/>
      <c r="CL22" s="761"/>
      <c r="CM22" s="761"/>
      <c r="CN22" s="761"/>
      <c r="CO22" s="761"/>
      <c r="CP22" s="761"/>
      <c r="CQ22" s="761"/>
      <c r="CR22" s="761"/>
      <c r="CS22" s="761"/>
      <c r="CT22" s="761"/>
      <c r="CU22" s="761"/>
      <c r="CV22" s="761"/>
      <c r="CW22" s="761"/>
      <c r="CX22" s="761"/>
      <c r="CY22" s="761"/>
      <c r="CZ22" s="761"/>
      <c r="DA22" s="761"/>
      <c r="DB22" s="761"/>
      <c r="DC22" s="761"/>
      <c r="DD22" s="761"/>
      <c r="DE22" s="761"/>
      <c r="DF22" s="761"/>
      <c r="DG22" s="761"/>
      <c r="DH22" s="761"/>
      <c r="DI22" s="761"/>
      <c r="DJ22" s="761"/>
      <c r="DK22" s="761"/>
      <c r="DL22" s="761"/>
      <c r="DM22" s="761"/>
      <c r="DN22" s="761"/>
      <c r="DO22" s="761"/>
      <c r="DP22" s="761"/>
      <c r="DQ22" s="761"/>
      <c r="DR22" s="761"/>
      <c r="DS22" s="761"/>
      <c r="DT22" s="761"/>
      <c r="DU22" s="761"/>
      <c r="DV22" s="761"/>
      <c r="DW22" s="761"/>
      <c r="DX22" s="761"/>
      <c r="DY22" s="761"/>
      <c r="DZ22" s="761"/>
      <c r="EA22" s="761"/>
      <c r="EB22" s="761"/>
      <c r="EC22" s="761"/>
      <c r="ED22" s="761"/>
      <c r="EE22" s="761"/>
      <c r="EF22" s="761"/>
      <c r="EG22" s="761"/>
      <c r="EH22" s="761"/>
      <c r="EI22" s="761"/>
      <c r="EJ22" s="761"/>
      <c r="EK22" s="761"/>
      <c r="EL22" s="761"/>
      <c r="EM22" s="761"/>
      <c r="EN22" s="761"/>
      <c r="EO22" s="761"/>
      <c r="EP22" s="761"/>
      <c r="EQ22" s="761"/>
      <c r="ER22" s="761"/>
      <c r="ES22" s="761"/>
      <c r="ET22" s="761"/>
      <c r="EU22" s="761"/>
      <c r="EV22" s="761"/>
      <c r="EW22" s="761"/>
      <c r="EX22" s="761"/>
      <c r="EY22" s="761"/>
      <c r="EZ22" s="761"/>
    </row>
    <row r="23" spans="1:156" ht="33" customHeight="1">
      <c r="A23" s="769"/>
      <c r="B23" s="760"/>
      <c r="C23" s="760"/>
      <c r="D23" s="760"/>
      <c r="E23" s="760"/>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760"/>
      <c r="AN23" s="760"/>
      <c r="AO23" s="760"/>
      <c r="AP23" s="760"/>
      <c r="AQ23" s="760"/>
      <c r="AR23" s="760"/>
      <c r="AS23" s="760"/>
      <c r="AT23" s="760"/>
      <c r="AU23" s="760"/>
      <c r="AV23" s="760"/>
      <c r="AW23" s="760"/>
      <c r="AX23" s="760"/>
      <c r="AY23" s="760"/>
      <c r="AZ23" s="760"/>
      <c r="BA23" s="760"/>
      <c r="BB23" s="760"/>
      <c r="BC23" s="760"/>
      <c r="BD23" s="760"/>
      <c r="BE23" s="760"/>
      <c r="BF23" s="760"/>
      <c r="BG23" s="760"/>
      <c r="BH23" s="760"/>
      <c r="BI23" s="760"/>
      <c r="BJ23" s="760"/>
      <c r="BK23" s="760"/>
      <c r="BL23" s="760"/>
      <c r="BM23" s="760"/>
      <c r="BN23" s="760"/>
      <c r="BO23" s="760"/>
      <c r="BP23" s="760"/>
      <c r="BQ23" s="760"/>
      <c r="BR23" s="760"/>
      <c r="BS23" s="760"/>
      <c r="BT23" s="760"/>
      <c r="BU23" s="760"/>
      <c r="BV23" s="760"/>
      <c r="BW23" s="760"/>
      <c r="BX23" s="760"/>
      <c r="BY23" s="760"/>
      <c r="BZ23" s="760"/>
      <c r="CA23" s="760"/>
      <c r="CB23" s="760"/>
      <c r="CC23" s="761"/>
      <c r="CD23" s="761"/>
      <c r="CE23" s="761"/>
      <c r="CF23" s="761"/>
      <c r="CG23" s="761"/>
      <c r="CH23" s="761"/>
      <c r="CI23" s="761"/>
      <c r="CJ23" s="761"/>
      <c r="CK23" s="761"/>
      <c r="CL23" s="761"/>
      <c r="CM23" s="761"/>
      <c r="CN23" s="761"/>
      <c r="CO23" s="761"/>
      <c r="CP23" s="761"/>
      <c r="CQ23" s="761"/>
      <c r="CR23" s="761"/>
      <c r="CS23" s="761"/>
      <c r="CT23" s="761"/>
      <c r="CU23" s="761"/>
      <c r="CV23" s="761"/>
      <c r="CW23" s="761"/>
      <c r="CX23" s="761"/>
      <c r="CY23" s="761"/>
      <c r="CZ23" s="761"/>
      <c r="DA23" s="761"/>
      <c r="DB23" s="761"/>
      <c r="DC23" s="761"/>
      <c r="DD23" s="761"/>
      <c r="DE23" s="761"/>
      <c r="DF23" s="761"/>
      <c r="DG23" s="761"/>
      <c r="DH23" s="761"/>
      <c r="DI23" s="761"/>
      <c r="DJ23" s="761"/>
      <c r="DK23" s="761"/>
      <c r="DL23" s="761"/>
      <c r="DM23" s="761"/>
      <c r="DN23" s="761"/>
      <c r="DO23" s="761"/>
      <c r="DP23" s="761"/>
      <c r="DQ23" s="761"/>
      <c r="DR23" s="761"/>
      <c r="DS23" s="761"/>
      <c r="DT23" s="761"/>
      <c r="DU23" s="761"/>
      <c r="DV23" s="761"/>
      <c r="DW23" s="761"/>
      <c r="DX23" s="761"/>
      <c r="DY23" s="761"/>
      <c r="DZ23" s="761"/>
      <c r="EA23" s="761"/>
      <c r="EB23" s="761"/>
      <c r="EC23" s="761"/>
      <c r="ED23" s="761"/>
      <c r="EE23" s="761"/>
      <c r="EF23" s="761"/>
      <c r="EG23" s="761"/>
      <c r="EH23" s="761"/>
      <c r="EI23" s="761"/>
      <c r="EJ23" s="761"/>
      <c r="EK23" s="761"/>
      <c r="EL23" s="761"/>
      <c r="EM23" s="761"/>
      <c r="EN23" s="761"/>
      <c r="EO23" s="761"/>
      <c r="EP23" s="761"/>
      <c r="EQ23" s="761"/>
      <c r="ER23" s="761"/>
      <c r="ES23" s="761"/>
      <c r="ET23" s="761"/>
      <c r="EU23" s="761"/>
      <c r="EV23" s="761"/>
      <c r="EW23" s="761"/>
      <c r="EX23" s="761"/>
      <c r="EY23" s="761"/>
      <c r="EZ23" s="761"/>
    </row>
    <row r="24" spans="1:156" ht="33" customHeight="1">
      <c r="A24" s="769"/>
      <c r="B24" s="760"/>
      <c r="C24" s="760"/>
      <c r="D24" s="760"/>
      <c r="E24" s="760"/>
      <c r="F24" s="760"/>
      <c r="G24" s="760"/>
      <c r="H24" s="760"/>
      <c r="I24" s="760"/>
      <c r="J24" s="760"/>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60"/>
      <c r="AM24" s="760"/>
      <c r="AN24" s="760"/>
      <c r="AO24" s="760"/>
      <c r="AP24" s="760"/>
      <c r="AQ24" s="760"/>
      <c r="AR24" s="760"/>
      <c r="AS24" s="760"/>
      <c r="AT24" s="760"/>
      <c r="AU24" s="760"/>
      <c r="AV24" s="760"/>
      <c r="AW24" s="760"/>
      <c r="AX24" s="760"/>
      <c r="AY24" s="760"/>
      <c r="AZ24" s="760"/>
      <c r="BA24" s="760"/>
      <c r="BB24" s="760"/>
      <c r="BC24" s="760"/>
      <c r="BD24" s="760"/>
      <c r="BE24" s="760"/>
      <c r="BF24" s="760"/>
      <c r="BG24" s="760"/>
      <c r="BH24" s="760"/>
      <c r="BI24" s="760"/>
      <c r="BJ24" s="760"/>
      <c r="BK24" s="760"/>
      <c r="BL24" s="760"/>
      <c r="BM24" s="760"/>
      <c r="BN24" s="760"/>
      <c r="BO24" s="760"/>
      <c r="BP24" s="760"/>
      <c r="BQ24" s="760"/>
      <c r="BR24" s="760"/>
      <c r="BS24" s="760"/>
      <c r="BT24" s="760"/>
      <c r="BU24" s="760"/>
      <c r="BV24" s="760"/>
      <c r="BW24" s="760"/>
      <c r="BX24" s="760"/>
      <c r="BY24" s="760"/>
      <c r="BZ24" s="760"/>
      <c r="CA24" s="760"/>
      <c r="CB24" s="760"/>
      <c r="CC24" s="761"/>
      <c r="CD24" s="761"/>
      <c r="CE24" s="761"/>
      <c r="CF24" s="761"/>
      <c r="CG24" s="761"/>
      <c r="CH24" s="761"/>
      <c r="CI24" s="761"/>
      <c r="CJ24" s="761"/>
      <c r="CK24" s="761"/>
      <c r="CL24" s="761"/>
      <c r="CM24" s="761"/>
      <c r="CN24" s="761"/>
      <c r="CO24" s="761"/>
      <c r="CP24" s="761"/>
      <c r="CQ24" s="761"/>
      <c r="CR24" s="761"/>
      <c r="CS24" s="761"/>
      <c r="CT24" s="761"/>
      <c r="CU24" s="761"/>
      <c r="CV24" s="761"/>
      <c r="CW24" s="761"/>
      <c r="CX24" s="761"/>
      <c r="CY24" s="761"/>
      <c r="CZ24" s="761"/>
      <c r="DA24" s="761"/>
      <c r="DB24" s="761"/>
      <c r="DC24" s="761"/>
      <c r="DD24" s="761"/>
      <c r="DE24" s="761"/>
      <c r="DF24" s="761"/>
      <c r="DG24" s="761"/>
      <c r="DH24" s="761"/>
      <c r="DI24" s="761"/>
      <c r="DJ24" s="761"/>
      <c r="DK24" s="761"/>
      <c r="DL24" s="761"/>
      <c r="DM24" s="761"/>
      <c r="DN24" s="761"/>
      <c r="DO24" s="761"/>
      <c r="DP24" s="761"/>
      <c r="DQ24" s="761"/>
      <c r="DR24" s="761"/>
      <c r="DS24" s="761"/>
      <c r="DT24" s="761"/>
      <c r="DU24" s="761"/>
      <c r="DV24" s="761"/>
      <c r="DW24" s="761"/>
      <c r="DX24" s="761"/>
      <c r="DY24" s="761"/>
      <c r="DZ24" s="761"/>
      <c r="EA24" s="761"/>
      <c r="EB24" s="761"/>
      <c r="EC24" s="761"/>
      <c r="ED24" s="761"/>
      <c r="EE24" s="761"/>
      <c r="EF24" s="761"/>
      <c r="EG24" s="761"/>
      <c r="EH24" s="761"/>
      <c r="EI24" s="761"/>
      <c r="EJ24" s="761"/>
      <c r="EK24" s="761"/>
      <c r="EL24" s="761"/>
      <c r="EM24" s="761"/>
      <c r="EN24" s="761"/>
      <c r="EO24" s="761"/>
      <c r="EP24" s="761"/>
      <c r="EQ24" s="761"/>
      <c r="ER24" s="761"/>
      <c r="ES24" s="761"/>
      <c r="ET24" s="761"/>
      <c r="EU24" s="761"/>
      <c r="EV24" s="761"/>
      <c r="EW24" s="761"/>
      <c r="EX24" s="761"/>
      <c r="EY24" s="761"/>
      <c r="EZ24" s="761"/>
    </row>
    <row r="25" spans="1:156" ht="30" customHeight="1">
      <c r="A25" s="760"/>
      <c r="B25" s="760"/>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0"/>
      <c r="AS25" s="760"/>
      <c r="AT25" s="760"/>
      <c r="AU25" s="760"/>
      <c r="AV25" s="760"/>
      <c r="AW25" s="760"/>
      <c r="AX25" s="760"/>
      <c r="AY25" s="760"/>
      <c r="AZ25" s="760"/>
      <c r="BA25" s="760"/>
      <c r="BB25" s="760"/>
      <c r="BC25" s="760"/>
      <c r="BD25" s="760"/>
      <c r="BE25" s="760"/>
      <c r="BF25" s="760"/>
      <c r="BG25" s="760"/>
      <c r="BH25" s="760"/>
      <c r="BI25" s="760"/>
      <c r="BJ25" s="760"/>
      <c r="BK25" s="760"/>
      <c r="BL25" s="760"/>
      <c r="BM25" s="760"/>
      <c r="BN25" s="760"/>
      <c r="BO25" s="760"/>
      <c r="BP25" s="760"/>
      <c r="BQ25" s="760"/>
      <c r="BR25" s="760"/>
      <c r="BS25" s="760"/>
      <c r="BT25" s="760"/>
      <c r="BU25" s="760"/>
      <c r="BV25" s="760"/>
      <c r="BW25" s="760"/>
      <c r="BX25" s="760"/>
      <c r="BY25" s="760"/>
      <c r="BZ25" s="760"/>
      <c r="CA25" s="760"/>
      <c r="CB25" s="760"/>
      <c r="CC25" s="761"/>
      <c r="CD25" s="761"/>
      <c r="CE25" s="761"/>
      <c r="CF25" s="761"/>
      <c r="CG25" s="761"/>
      <c r="CH25" s="761"/>
      <c r="CI25" s="761"/>
      <c r="CJ25" s="761"/>
      <c r="CK25" s="761"/>
      <c r="CL25" s="761"/>
      <c r="CM25" s="761"/>
      <c r="CN25" s="761"/>
      <c r="CO25" s="761"/>
      <c r="CP25" s="761"/>
      <c r="CQ25" s="761"/>
      <c r="CR25" s="761"/>
      <c r="CS25" s="761"/>
      <c r="CT25" s="761"/>
      <c r="CU25" s="761"/>
      <c r="CV25" s="761"/>
      <c r="CW25" s="761"/>
      <c r="CX25" s="761"/>
      <c r="CY25" s="761"/>
      <c r="CZ25" s="761"/>
      <c r="DA25" s="761"/>
      <c r="DB25" s="761"/>
      <c r="DC25" s="761"/>
      <c r="DD25" s="761"/>
      <c r="DE25" s="761"/>
      <c r="DF25" s="761"/>
      <c r="DG25" s="761"/>
      <c r="DH25" s="761"/>
      <c r="DI25" s="761"/>
      <c r="DJ25" s="761"/>
      <c r="DK25" s="761"/>
      <c r="DL25" s="761"/>
      <c r="DM25" s="761"/>
      <c r="DN25" s="761"/>
      <c r="DO25" s="761"/>
      <c r="DP25" s="761"/>
      <c r="DQ25" s="761"/>
      <c r="DR25" s="761"/>
      <c r="DS25" s="761"/>
      <c r="DT25" s="761"/>
      <c r="DU25" s="761"/>
      <c r="DV25" s="761"/>
      <c r="DW25" s="761"/>
      <c r="DX25" s="761"/>
      <c r="DY25" s="761"/>
      <c r="DZ25" s="761"/>
      <c r="EA25" s="761"/>
      <c r="EB25" s="761"/>
      <c r="EC25" s="761"/>
      <c r="ED25" s="761"/>
      <c r="EE25" s="761"/>
      <c r="EF25" s="761"/>
      <c r="EG25" s="761"/>
      <c r="EH25" s="761"/>
      <c r="EI25" s="761"/>
      <c r="EJ25" s="761"/>
      <c r="EK25" s="761"/>
      <c r="EL25" s="761"/>
      <c r="EM25" s="761"/>
      <c r="EN25" s="761"/>
      <c r="EO25" s="761"/>
      <c r="EP25" s="761"/>
      <c r="EQ25" s="761"/>
      <c r="ER25" s="761"/>
      <c r="ES25" s="761"/>
      <c r="ET25" s="761"/>
      <c r="EU25" s="761"/>
      <c r="EV25" s="761"/>
      <c r="EW25" s="761"/>
      <c r="EX25" s="761"/>
      <c r="EY25" s="761"/>
      <c r="EZ25" s="761"/>
    </row>
    <row r="26" spans="1:156" ht="30" customHeight="1">
      <c r="A26" s="760"/>
      <c r="B26" s="760"/>
      <c r="C26" s="760"/>
      <c r="D26" s="760"/>
      <c r="E26" s="760"/>
      <c r="F26" s="760"/>
      <c r="G26" s="760"/>
      <c r="H26" s="760"/>
      <c r="I26" s="760"/>
      <c r="J26" s="760"/>
      <c r="K26" s="760"/>
      <c r="L26" s="760"/>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c r="AT26" s="760"/>
      <c r="AU26" s="760"/>
      <c r="AV26" s="760"/>
      <c r="AW26" s="760"/>
      <c r="AX26" s="760"/>
      <c r="AY26" s="760"/>
      <c r="AZ26" s="760"/>
      <c r="BA26" s="760"/>
      <c r="BB26" s="760"/>
      <c r="BC26" s="760"/>
      <c r="BD26" s="760"/>
      <c r="BE26" s="760"/>
      <c r="BF26" s="760"/>
      <c r="BG26" s="760"/>
      <c r="BH26" s="760"/>
      <c r="BI26" s="760"/>
      <c r="BJ26" s="760"/>
      <c r="BK26" s="760"/>
      <c r="BL26" s="760"/>
      <c r="BM26" s="760"/>
      <c r="BN26" s="760"/>
      <c r="BO26" s="760"/>
      <c r="BP26" s="760"/>
      <c r="BQ26" s="760"/>
      <c r="BR26" s="760"/>
      <c r="BS26" s="760"/>
      <c r="BT26" s="760"/>
      <c r="BU26" s="760"/>
      <c r="BV26" s="760"/>
      <c r="BW26" s="760"/>
      <c r="BX26" s="760"/>
      <c r="BY26" s="760"/>
      <c r="BZ26" s="760"/>
      <c r="CA26" s="760"/>
      <c r="CB26" s="760"/>
      <c r="CC26" s="761"/>
      <c r="CD26" s="761"/>
      <c r="CE26" s="761"/>
      <c r="CF26" s="761"/>
      <c r="CG26" s="761"/>
      <c r="CH26" s="761"/>
      <c r="CI26" s="761"/>
      <c r="CJ26" s="761"/>
      <c r="CK26" s="761"/>
      <c r="CL26" s="761"/>
      <c r="CM26" s="761"/>
      <c r="CN26" s="761"/>
      <c r="CO26" s="761"/>
      <c r="CP26" s="761"/>
      <c r="CQ26" s="761"/>
      <c r="CR26" s="761"/>
      <c r="CS26" s="761"/>
      <c r="CT26" s="761"/>
      <c r="CU26" s="761"/>
      <c r="CV26" s="761"/>
      <c r="CW26" s="761"/>
      <c r="CX26" s="761"/>
      <c r="CY26" s="761"/>
      <c r="CZ26" s="761"/>
      <c r="DA26" s="761"/>
      <c r="DB26" s="761"/>
      <c r="DC26" s="761"/>
      <c r="DD26" s="761"/>
      <c r="DE26" s="761"/>
      <c r="DF26" s="761"/>
      <c r="DG26" s="761"/>
      <c r="DH26" s="761"/>
      <c r="DI26" s="761"/>
      <c r="DJ26" s="761"/>
      <c r="DK26" s="761"/>
      <c r="DL26" s="761"/>
      <c r="DM26" s="761"/>
      <c r="DN26" s="761"/>
      <c r="DO26" s="761"/>
      <c r="DP26" s="761"/>
      <c r="DQ26" s="761"/>
      <c r="DR26" s="761"/>
      <c r="DS26" s="761"/>
      <c r="DT26" s="761"/>
      <c r="DU26" s="761"/>
      <c r="DV26" s="761"/>
      <c r="DW26" s="761"/>
      <c r="DX26" s="761"/>
      <c r="DY26" s="761"/>
      <c r="DZ26" s="761"/>
      <c r="EA26" s="761"/>
      <c r="EB26" s="761"/>
      <c r="EC26" s="761"/>
      <c r="ED26" s="761"/>
      <c r="EE26" s="761"/>
      <c r="EF26" s="761"/>
      <c r="EG26" s="761"/>
      <c r="EH26" s="761"/>
      <c r="EI26" s="761"/>
      <c r="EJ26" s="761"/>
      <c r="EK26" s="761"/>
      <c r="EL26" s="761"/>
      <c r="EM26" s="761"/>
      <c r="EN26" s="761"/>
      <c r="EO26" s="761"/>
      <c r="EP26" s="761"/>
      <c r="EQ26" s="761"/>
      <c r="ER26" s="761"/>
      <c r="ES26" s="761"/>
      <c r="ET26" s="761"/>
      <c r="EU26" s="761"/>
      <c r="EV26" s="761"/>
      <c r="EW26" s="761"/>
      <c r="EX26" s="761"/>
      <c r="EY26" s="761"/>
      <c r="EZ26" s="761"/>
    </row>
    <row r="27" spans="1:156" ht="30" customHeight="1">
      <c r="A27" s="760"/>
      <c r="B27" s="760"/>
      <c r="C27" s="760"/>
      <c r="D27" s="760"/>
      <c r="E27" s="760"/>
      <c r="F27" s="760"/>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760"/>
      <c r="AN27" s="760"/>
      <c r="AO27" s="760"/>
      <c r="AP27" s="760"/>
      <c r="AQ27" s="760"/>
      <c r="AR27" s="760"/>
      <c r="AS27" s="760"/>
      <c r="AT27" s="760"/>
      <c r="AU27" s="760"/>
      <c r="AV27" s="760"/>
      <c r="AW27" s="760"/>
      <c r="AX27" s="760"/>
      <c r="AY27" s="760"/>
      <c r="AZ27" s="760"/>
      <c r="BA27" s="760"/>
      <c r="BB27" s="760"/>
      <c r="BC27" s="760"/>
      <c r="BD27" s="760"/>
      <c r="BE27" s="760"/>
      <c r="BF27" s="760"/>
      <c r="BG27" s="760"/>
      <c r="BH27" s="760"/>
      <c r="BI27" s="760"/>
      <c r="BJ27" s="760"/>
      <c r="BK27" s="760"/>
      <c r="BL27" s="760"/>
      <c r="BM27" s="760"/>
      <c r="BN27" s="760"/>
      <c r="BO27" s="760"/>
      <c r="BP27" s="760"/>
      <c r="BQ27" s="760"/>
      <c r="BR27" s="760"/>
      <c r="BS27" s="760"/>
      <c r="BT27" s="760"/>
      <c r="BU27" s="760"/>
      <c r="BV27" s="760"/>
      <c r="BW27" s="760"/>
      <c r="BX27" s="760"/>
      <c r="BY27" s="760"/>
      <c r="BZ27" s="760"/>
      <c r="CA27" s="760"/>
      <c r="CB27" s="760"/>
      <c r="CC27" s="761"/>
      <c r="CD27" s="761"/>
      <c r="CE27" s="761"/>
      <c r="CF27" s="761"/>
      <c r="CG27" s="761"/>
      <c r="CH27" s="761"/>
      <c r="CI27" s="761"/>
      <c r="CJ27" s="761"/>
      <c r="CK27" s="761"/>
      <c r="CL27" s="761"/>
      <c r="CM27" s="761"/>
      <c r="CN27" s="761"/>
      <c r="CO27" s="761"/>
      <c r="CP27" s="761"/>
      <c r="CQ27" s="761"/>
      <c r="CR27" s="761"/>
      <c r="CS27" s="761"/>
      <c r="CT27" s="761"/>
      <c r="CU27" s="761"/>
      <c r="CV27" s="761"/>
      <c r="CW27" s="761"/>
      <c r="CX27" s="761"/>
      <c r="CY27" s="761"/>
      <c r="CZ27" s="761"/>
      <c r="DA27" s="761"/>
      <c r="DB27" s="761"/>
      <c r="DC27" s="761"/>
      <c r="DD27" s="761"/>
      <c r="DE27" s="761"/>
      <c r="DF27" s="761"/>
      <c r="DG27" s="761"/>
      <c r="DH27" s="761"/>
      <c r="DI27" s="761"/>
      <c r="DJ27" s="761"/>
      <c r="DK27" s="761"/>
      <c r="DL27" s="761"/>
      <c r="DM27" s="761"/>
      <c r="DN27" s="761"/>
      <c r="DO27" s="761"/>
      <c r="DP27" s="761"/>
      <c r="DQ27" s="761"/>
      <c r="DR27" s="761"/>
      <c r="DS27" s="761"/>
      <c r="DT27" s="761"/>
      <c r="DU27" s="761"/>
      <c r="DV27" s="761"/>
      <c r="DW27" s="761"/>
      <c r="DX27" s="761"/>
      <c r="DY27" s="761"/>
      <c r="DZ27" s="761"/>
      <c r="EA27" s="761"/>
      <c r="EB27" s="761"/>
      <c r="EC27" s="761"/>
      <c r="ED27" s="761"/>
      <c r="EE27" s="761"/>
      <c r="EF27" s="761"/>
      <c r="EG27" s="761"/>
      <c r="EH27" s="761"/>
      <c r="EI27" s="761"/>
      <c r="EJ27" s="761"/>
      <c r="EK27" s="761"/>
      <c r="EL27" s="761"/>
      <c r="EM27" s="761"/>
      <c r="EN27" s="761"/>
      <c r="EO27" s="761"/>
      <c r="EP27" s="761"/>
      <c r="EQ27" s="761"/>
      <c r="ER27" s="761"/>
      <c r="ES27" s="761"/>
      <c r="ET27" s="761"/>
      <c r="EU27" s="761"/>
      <c r="EV27" s="761"/>
      <c r="EW27" s="761"/>
      <c r="EX27" s="761"/>
      <c r="EY27" s="761"/>
      <c r="EZ27" s="761"/>
    </row>
    <row r="28" spans="1:156" ht="30" customHeight="1">
      <c r="A28" s="760"/>
      <c r="B28" s="760"/>
      <c r="C28" s="760"/>
      <c r="D28" s="760"/>
      <c r="E28" s="760"/>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0"/>
      <c r="AP28" s="760"/>
      <c r="AQ28" s="760"/>
      <c r="AR28" s="760"/>
      <c r="AS28" s="760"/>
      <c r="AT28" s="760"/>
      <c r="AU28" s="760"/>
      <c r="AV28" s="760"/>
      <c r="AW28" s="760"/>
      <c r="AX28" s="760"/>
      <c r="AY28" s="760"/>
      <c r="AZ28" s="760"/>
      <c r="BA28" s="760"/>
      <c r="BB28" s="760"/>
      <c r="BC28" s="760"/>
      <c r="BD28" s="760"/>
      <c r="BE28" s="760"/>
      <c r="BF28" s="760"/>
      <c r="BG28" s="760"/>
      <c r="BH28" s="760"/>
      <c r="BI28" s="760"/>
      <c r="BJ28" s="760"/>
      <c r="BK28" s="760"/>
      <c r="BL28" s="760"/>
      <c r="BM28" s="760"/>
      <c r="BN28" s="760"/>
      <c r="BO28" s="760"/>
      <c r="BP28" s="760"/>
      <c r="BQ28" s="760"/>
      <c r="BR28" s="760"/>
      <c r="BS28" s="760"/>
      <c r="BT28" s="760"/>
      <c r="BU28" s="760"/>
      <c r="BV28" s="760"/>
      <c r="BW28" s="760"/>
      <c r="BX28" s="760"/>
      <c r="BY28" s="760"/>
      <c r="BZ28" s="760"/>
      <c r="CA28" s="760"/>
      <c r="CB28" s="760"/>
      <c r="CC28" s="761"/>
      <c r="CD28" s="761"/>
      <c r="CE28" s="761"/>
      <c r="CF28" s="761"/>
      <c r="CG28" s="761"/>
      <c r="CH28" s="761"/>
      <c r="CI28" s="761"/>
      <c r="CJ28" s="761"/>
      <c r="CK28" s="761"/>
      <c r="CL28" s="761"/>
      <c r="CM28" s="761"/>
      <c r="CN28" s="761"/>
      <c r="CO28" s="761"/>
      <c r="CP28" s="761"/>
      <c r="CQ28" s="761"/>
      <c r="CR28" s="761"/>
      <c r="CS28" s="761"/>
      <c r="CT28" s="761"/>
      <c r="CU28" s="761"/>
      <c r="CV28" s="761"/>
      <c r="CW28" s="761"/>
      <c r="CX28" s="761"/>
      <c r="CY28" s="761"/>
      <c r="CZ28" s="761"/>
      <c r="DA28" s="761"/>
      <c r="DB28" s="761"/>
      <c r="DC28" s="761"/>
      <c r="DD28" s="761"/>
      <c r="DE28" s="761"/>
      <c r="DF28" s="761"/>
      <c r="DG28" s="761"/>
      <c r="DH28" s="761"/>
      <c r="DI28" s="761"/>
      <c r="DJ28" s="761"/>
      <c r="DK28" s="761"/>
      <c r="DL28" s="761"/>
      <c r="DM28" s="761"/>
      <c r="DN28" s="761"/>
      <c r="DO28" s="761"/>
      <c r="DP28" s="761"/>
      <c r="DQ28" s="761"/>
      <c r="DR28" s="761"/>
      <c r="DS28" s="761"/>
      <c r="DT28" s="761"/>
      <c r="DU28" s="761"/>
      <c r="DV28" s="761"/>
      <c r="DW28" s="761"/>
      <c r="DX28" s="761"/>
      <c r="DY28" s="761"/>
      <c r="DZ28" s="761"/>
      <c r="EA28" s="761"/>
      <c r="EB28" s="761"/>
      <c r="EC28" s="761"/>
      <c r="ED28" s="761"/>
      <c r="EE28" s="761"/>
      <c r="EF28" s="761"/>
      <c r="EG28" s="761"/>
      <c r="EH28" s="761"/>
      <c r="EI28" s="761"/>
      <c r="EJ28" s="761"/>
      <c r="EK28" s="761"/>
      <c r="EL28" s="761"/>
      <c r="EM28" s="761"/>
      <c r="EN28" s="761"/>
      <c r="EO28" s="761"/>
      <c r="EP28" s="761"/>
      <c r="EQ28" s="761"/>
      <c r="ER28" s="761"/>
      <c r="ES28" s="761"/>
      <c r="ET28" s="761"/>
      <c r="EU28" s="761"/>
      <c r="EV28" s="761"/>
      <c r="EW28" s="761"/>
      <c r="EX28" s="761"/>
      <c r="EY28" s="761"/>
      <c r="EZ28" s="761"/>
    </row>
    <row r="29" spans="1:156" ht="30" customHeight="1">
      <c r="A29" s="760"/>
      <c r="B29" s="760"/>
      <c r="C29" s="760"/>
      <c r="D29" s="760"/>
      <c r="E29" s="760"/>
      <c r="F29" s="760"/>
      <c r="G29" s="760"/>
      <c r="H29" s="760"/>
      <c r="I29" s="760"/>
      <c r="J29" s="760"/>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0"/>
      <c r="AK29" s="760"/>
      <c r="AL29" s="760"/>
      <c r="AM29" s="760"/>
      <c r="AN29" s="760"/>
      <c r="AO29" s="760"/>
      <c r="AP29" s="760"/>
      <c r="AQ29" s="760"/>
      <c r="AR29" s="760"/>
      <c r="AS29" s="760"/>
      <c r="AT29" s="760"/>
      <c r="AU29" s="760"/>
      <c r="AV29" s="760"/>
      <c r="AW29" s="760"/>
      <c r="AX29" s="760"/>
      <c r="AY29" s="760"/>
      <c r="AZ29" s="760"/>
      <c r="BA29" s="760"/>
      <c r="BB29" s="760"/>
      <c r="BC29" s="760"/>
      <c r="BD29" s="760"/>
      <c r="BE29" s="760"/>
      <c r="BF29" s="760"/>
      <c r="BG29" s="760"/>
      <c r="BH29" s="760"/>
      <c r="BI29" s="760"/>
      <c r="BJ29" s="760"/>
      <c r="BK29" s="760"/>
      <c r="BL29" s="760"/>
      <c r="BM29" s="760"/>
      <c r="BN29" s="760"/>
      <c r="BO29" s="760"/>
      <c r="BP29" s="760"/>
      <c r="BQ29" s="760"/>
      <c r="BR29" s="760"/>
      <c r="BS29" s="760"/>
      <c r="BT29" s="760"/>
      <c r="BU29" s="760"/>
      <c r="BV29" s="760"/>
      <c r="BW29" s="760"/>
      <c r="BX29" s="760"/>
      <c r="BY29" s="760"/>
      <c r="BZ29" s="760"/>
      <c r="CA29" s="760"/>
      <c r="CB29" s="760"/>
      <c r="CC29" s="761"/>
      <c r="CD29" s="761"/>
      <c r="CE29" s="761"/>
      <c r="CF29" s="761"/>
      <c r="CG29" s="761"/>
      <c r="CH29" s="761"/>
      <c r="CI29" s="761"/>
      <c r="CJ29" s="761"/>
      <c r="CK29" s="761"/>
      <c r="CL29" s="761"/>
      <c r="CM29" s="761"/>
      <c r="CN29" s="761"/>
      <c r="CO29" s="761"/>
      <c r="CP29" s="761"/>
      <c r="CQ29" s="761"/>
      <c r="CR29" s="761"/>
      <c r="CS29" s="761"/>
      <c r="CT29" s="761"/>
      <c r="CU29" s="761"/>
      <c r="CV29" s="761"/>
      <c r="CW29" s="761"/>
      <c r="CX29" s="761"/>
      <c r="CY29" s="761"/>
      <c r="CZ29" s="761"/>
      <c r="DA29" s="761"/>
      <c r="DB29" s="761"/>
      <c r="DC29" s="761"/>
      <c r="DD29" s="761"/>
      <c r="DE29" s="761"/>
      <c r="DF29" s="761"/>
      <c r="DG29" s="761"/>
      <c r="DH29" s="761"/>
      <c r="DI29" s="761"/>
      <c r="DJ29" s="761"/>
      <c r="DK29" s="761"/>
      <c r="DL29" s="761"/>
      <c r="DM29" s="761"/>
      <c r="DN29" s="761"/>
      <c r="DO29" s="761"/>
      <c r="DP29" s="761"/>
      <c r="DQ29" s="761"/>
      <c r="DR29" s="761"/>
      <c r="DS29" s="761"/>
      <c r="DT29" s="761"/>
      <c r="DU29" s="761"/>
      <c r="DV29" s="761"/>
      <c r="DW29" s="761"/>
      <c r="DX29" s="761"/>
      <c r="DY29" s="761"/>
      <c r="DZ29" s="761"/>
      <c r="EA29" s="761"/>
      <c r="EB29" s="761"/>
      <c r="EC29" s="761"/>
      <c r="ED29" s="761"/>
      <c r="EE29" s="761"/>
      <c r="EF29" s="761"/>
      <c r="EG29" s="761"/>
      <c r="EH29" s="761"/>
      <c r="EI29" s="761"/>
      <c r="EJ29" s="761"/>
      <c r="EK29" s="761"/>
      <c r="EL29" s="761"/>
      <c r="EM29" s="761"/>
      <c r="EN29" s="761"/>
      <c r="EO29" s="761"/>
      <c r="EP29" s="761"/>
      <c r="EQ29" s="761"/>
      <c r="ER29" s="761"/>
      <c r="ES29" s="761"/>
      <c r="ET29" s="761"/>
      <c r="EU29" s="761"/>
      <c r="EV29" s="761"/>
      <c r="EW29" s="761"/>
      <c r="EX29" s="761"/>
      <c r="EY29" s="761"/>
      <c r="EZ29" s="761"/>
    </row>
    <row r="30" spans="1:156" ht="30" customHeight="1">
      <c r="A30" s="760"/>
      <c r="B30" s="760"/>
      <c r="C30" s="760"/>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c r="AT30" s="760"/>
      <c r="AU30" s="760"/>
      <c r="AV30" s="760"/>
      <c r="AW30" s="760"/>
      <c r="AX30" s="760"/>
      <c r="AY30" s="760"/>
      <c r="AZ30" s="760"/>
      <c r="BA30" s="760"/>
      <c r="BB30" s="760"/>
      <c r="BC30" s="760"/>
      <c r="BD30" s="760"/>
      <c r="BE30" s="760"/>
      <c r="BF30" s="760"/>
      <c r="BG30" s="760"/>
      <c r="BH30" s="760"/>
      <c r="BI30" s="760"/>
      <c r="BJ30" s="760"/>
      <c r="BK30" s="760"/>
      <c r="BL30" s="760"/>
      <c r="BM30" s="760"/>
      <c r="BN30" s="760"/>
      <c r="BO30" s="760"/>
      <c r="BP30" s="760"/>
      <c r="BQ30" s="760"/>
      <c r="BR30" s="760"/>
      <c r="BS30" s="760"/>
      <c r="BT30" s="760"/>
      <c r="BU30" s="760"/>
      <c r="BV30" s="760"/>
      <c r="BW30" s="760"/>
      <c r="BX30" s="760"/>
      <c r="BY30" s="760"/>
      <c r="BZ30" s="760"/>
      <c r="CA30" s="760"/>
      <c r="CB30" s="760"/>
      <c r="CC30" s="761"/>
      <c r="CD30" s="761"/>
      <c r="CE30" s="761"/>
      <c r="CF30" s="761"/>
      <c r="CG30" s="761"/>
      <c r="CH30" s="761"/>
      <c r="CI30" s="761"/>
      <c r="CJ30" s="761"/>
      <c r="CK30" s="761"/>
      <c r="CL30" s="761"/>
      <c r="CM30" s="761"/>
      <c r="CN30" s="761"/>
      <c r="CO30" s="761"/>
      <c r="CP30" s="761"/>
      <c r="CQ30" s="761"/>
      <c r="CR30" s="761"/>
      <c r="CS30" s="761"/>
      <c r="CT30" s="761"/>
      <c r="CU30" s="761"/>
      <c r="CV30" s="761"/>
      <c r="CW30" s="761"/>
      <c r="CX30" s="761"/>
      <c r="CY30" s="761"/>
      <c r="CZ30" s="761"/>
      <c r="DA30" s="761"/>
      <c r="DB30" s="761"/>
      <c r="DC30" s="761"/>
      <c r="DD30" s="761"/>
      <c r="DE30" s="761"/>
      <c r="DF30" s="761"/>
      <c r="DG30" s="761"/>
      <c r="DH30" s="761"/>
      <c r="DI30" s="761"/>
      <c r="DJ30" s="761"/>
      <c r="DK30" s="761"/>
      <c r="DL30" s="761"/>
      <c r="DM30" s="761"/>
      <c r="DN30" s="761"/>
      <c r="DO30" s="761"/>
      <c r="DP30" s="761"/>
      <c r="DQ30" s="761"/>
      <c r="DR30" s="761"/>
      <c r="DS30" s="761"/>
      <c r="DT30" s="761"/>
      <c r="DU30" s="761"/>
      <c r="DV30" s="761"/>
      <c r="DW30" s="761"/>
      <c r="DX30" s="761"/>
      <c r="DY30" s="761"/>
      <c r="DZ30" s="761"/>
      <c r="EA30" s="761"/>
      <c r="EB30" s="761"/>
      <c r="EC30" s="761"/>
      <c r="ED30" s="761"/>
      <c r="EE30" s="761"/>
      <c r="EF30" s="761"/>
      <c r="EG30" s="761"/>
      <c r="EH30" s="761"/>
      <c r="EI30" s="761"/>
      <c r="EJ30" s="761"/>
      <c r="EK30" s="761"/>
      <c r="EL30" s="761"/>
      <c r="EM30" s="761"/>
      <c r="EN30" s="761"/>
      <c r="EO30" s="761"/>
      <c r="EP30" s="761"/>
      <c r="EQ30" s="761"/>
      <c r="ER30" s="761"/>
      <c r="ES30" s="761"/>
      <c r="ET30" s="761"/>
      <c r="EU30" s="761"/>
      <c r="EV30" s="761"/>
      <c r="EW30" s="761"/>
      <c r="EX30" s="761"/>
      <c r="EY30" s="761"/>
      <c r="EZ30" s="761"/>
    </row>
    <row r="31" spans="1:156" ht="30" customHeight="1">
      <c r="A31" s="760"/>
      <c r="B31" s="760"/>
      <c r="C31" s="760"/>
      <c r="D31" s="760"/>
      <c r="E31" s="760"/>
      <c r="F31" s="760"/>
      <c r="G31" s="760"/>
      <c r="H31" s="760"/>
      <c r="I31" s="760"/>
      <c r="J31" s="760"/>
      <c r="K31" s="760"/>
      <c r="L31" s="760"/>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0"/>
      <c r="AV31" s="760"/>
      <c r="AW31" s="760"/>
      <c r="AX31" s="760"/>
      <c r="AY31" s="760"/>
      <c r="AZ31" s="760"/>
      <c r="BA31" s="760"/>
      <c r="BB31" s="760"/>
      <c r="BC31" s="760"/>
      <c r="BD31" s="760"/>
      <c r="BE31" s="760"/>
      <c r="BF31" s="760"/>
      <c r="BG31" s="760"/>
      <c r="BH31" s="760"/>
      <c r="BI31" s="760"/>
      <c r="BJ31" s="760"/>
      <c r="BK31" s="760"/>
      <c r="BL31" s="760"/>
      <c r="BM31" s="760"/>
      <c r="BN31" s="760"/>
      <c r="BO31" s="760"/>
      <c r="BP31" s="760"/>
      <c r="BQ31" s="760"/>
      <c r="BR31" s="760"/>
      <c r="BS31" s="760"/>
      <c r="BT31" s="760"/>
      <c r="BU31" s="760"/>
      <c r="BV31" s="760"/>
      <c r="BW31" s="760"/>
      <c r="BX31" s="760"/>
      <c r="BY31" s="760"/>
      <c r="BZ31" s="760"/>
      <c r="CA31" s="760"/>
      <c r="CB31" s="760"/>
      <c r="CC31" s="761"/>
      <c r="CD31" s="761"/>
      <c r="CE31" s="761"/>
      <c r="CF31" s="761"/>
      <c r="CG31" s="761"/>
      <c r="CH31" s="761"/>
      <c r="CI31" s="761"/>
      <c r="CJ31" s="761"/>
      <c r="CK31" s="761"/>
      <c r="CL31" s="761"/>
      <c r="CM31" s="761"/>
      <c r="CN31" s="761"/>
      <c r="CO31" s="761"/>
      <c r="CP31" s="761"/>
      <c r="CQ31" s="761"/>
      <c r="CR31" s="761"/>
      <c r="CS31" s="761"/>
      <c r="CT31" s="761"/>
      <c r="CU31" s="761"/>
      <c r="CV31" s="761"/>
      <c r="CW31" s="761"/>
      <c r="CX31" s="761"/>
      <c r="CY31" s="761"/>
      <c r="CZ31" s="761"/>
      <c r="DA31" s="761"/>
      <c r="DB31" s="761"/>
      <c r="DC31" s="761"/>
      <c r="DD31" s="761"/>
      <c r="DE31" s="761"/>
      <c r="DF31" s="761"/>
      <c r="DG31" s="761"/>
      <c r="DH31" s="761"/>
      <c r="DI31" s="761"/>
      <c r="DJ31" s="761"/>
      <c r="DK31" s="761"/>
      <c r="DL31" s="761"/>
      <c r="DM31" s="761"/>
      <c r="DN31" s="761"/>
      <c r="DO31" s="761"/>
      <c r="DP31" s="761"/>
      <c r="DQ31" s="761"/>
      <c r="DR31" s="761"/>
      <c r="DS31" s="761"/>
      <c r="DT31" s="761"/>
      <c r="DU31" s="761"/>
      <c r="DV31" s="761"/>
      <c r="DW31" s="761"/>
      <c r="DX31" s="761"/>
      <c r="DY31" s="761"/>
      <c r="DZ31" s="761"/>
      <c r="EA31" s="761"/>
      <c r="EB31" s="761"/>
      <c r="EC31" s="761"/>
      <c r="ED31" s="761"/>
      <c r="EE31" s="761"/>
      <c r="EF31" s="761"/>
      <c r="EG31" s="761"/>
      <c r="EH31" s="761"/>
      <c r="EI31" s="761"/>
      <c r="EJ31" s="761"/>
      <c r="EK31" s="761"/>
      <c r="EL31" s="761"/>
      <c r="EM31" s="761"/>
      <c r="EN31" s="761"/>
      <c r="EO31" s="761"/>
      <c r="EP31" s="761"/>
      <c r="EQ31" s="761"/>
      <c r="ER31" s="761"/>
      <c r="ES31" s="761"/>
      <c r="ET31" s="761"/>
      <c r="EU31" s="761"/>
      <c r="EV31" s="761"/>
      <c r="EW31" s="761"/>
      <c r="EX31" s="761"/>
      <c r="EY31" s="761"/>
      <c r="EZ31" s="761"/>
    </row>
    <row r="32" spans="1:156" ht="30" customHeight="1">
      <c r="A32" s="760"/>
      <c r="B32" s="760"/>
      <c r="C32" s="760"/>
      <c r="D32" s="760"/>
      <c r="E32" s="760"/>
      <c r="F32" s="760"/>
      <c r="G32" s="760"/>
      <c r="H32" s="760"/>
      <c r="I32" s="760"/>
      <c r="J32" s="760"/>
      <c r="K32" s="760"/>
      <c r="L32" s="760"/>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0"/>
      <c r="AK32" s="760"/>
      <c r="AL32" s="760"/>
      <c r="AM32" s="760"/>
      <c r="AN32" s="760"/>
      <c r="AO32" s="760"/>
      <c r="AP32" s="760"/>
      <c r="AQ32" s="760"/>
      <c r="AR32" s="760"/>
      <c r="AS32" s="760"/>
      <c r="AT32" s="760"/>
      <c r="AU32" s="760"/>
      <c r="AV32" s="760"/>
      <c r="AW32" s="760"/>
      <c r="AX32" s="760"/>
      <c r="AY32" s="760"/>
      <c r="AZ32" s="760"/>
      <c r="BA32" s="760"/>
      <c r="BB32" s="760"/>
      <c r="BC32" s="760"/>
      <c r="BD32" s="760"/>
      <c r="BE32" s="760"/>
      <c r="BF32" s="760"/>
      <c r="BG32" s="760"/>
      <c r="BH32" s="760"/>
      <c r="BI32" s="760"/>
      <c r="BJ32" s="760"/>
      <c r="BK32" s="760"/>
      <c r="BL32" s="760"/>
      <c r="BM32" s="760"/>
      <c r="BN32" s="760"/>
      <c r="BO32" s="760"/>
      <c r="BP32" s="760"/>
      <c r="BQ32" s="760"/>
      <c r="BR32" s="760"/>
      <c r="BS32" s="760"/>
      <c r="BT32" s="760"/>
      <c r="BU32" s="760"/>
      <c r="BV32" s="760"/>
      <c r="BW32" s="760"/>
      <c r="BX32" s="760"/>
      <c r="BY32" s="760"/>
      <c r="BZ32" s="760"/>
      <c r="CA32" s="760"/>
      <c r="CB32" s="760"/>
      <c r="CC32" s="761"/>
      <c r="CD32" s="761"/>
      <c r="CE32" s="761"/>
      <c r="CF32" s="761"/>
      <c r="CG32" s="761"/>
      <c r="CH32" s="761"/>
      <c r="CI32" s="761"/>
      <c r="CJ32" s="761"/>
      <c r="CK32" s="761"/>
      <c r="CL32" s="761"/>
      <c r="CM32" s="761"/>
      <c r="CN32" s="761"/>
      <c r="CO32" s="761"/>
      <c r="CP32" s="761"/>
      <c r="CQ32" s="761"/>
      <c r="CR32" s="761"/>
      <c r="CS32" s="761"/>
      <c r="CT32" s="761"/>
      <c r="CU32" s="761"/>
      <c r="CV32" s="761"/>
      <c r="CW32" s="761"/>
      <c r="CX32" s="761"/>
      <c r="CY32" s="761"/>
      <c r="CZ32" s="761"/>
      <c r="DA32" s="761"/>
      <c r="DB32" s="761"/>
      <c r="DC32" s="761"/>
      <c r="DD32" s="761"/>
      <c r="DE32" s="761"/>
      <c r="DF32" s="761"/>
      <c r="DG32" s="761"/>
      <c r="DH32" s="761"/>
      <c r="DI32" s="761"/>
      <c r="DJ32" s="761"/>
      <c r="DK32" s="761"/>
      <c r="DL32" s="761"/>
      <c r="DM32" s="761"/>
      <c r="DN32" s="761"/>
      <c r="DO32" s="761"/>
      <c r="DP32" s="761"/>
      <c r="DQ32" s="761"/>
      <c r="DR32" s="761"/>
      <c r="DS32" s="761"/>
      <c r="DT32" s="761"/>
      <c r="DU32" s="761"/>
      <c r="DV32" s="761"/>
      <c r="DW32" s="761"/>
      <c r="DX32" s="761"/>
      <c r="DY32" s="761"/>
      <c r="DZ32" s="761"/>
      <c r="EA32" s="761"/>
      <c r="EB32" s="761"/>
      <c r="EC32" s="761"/>
      <c r="ED32" s="761"/>
      <c r="EE32" s="761"/>
      <c r="EF32" s="761"/>
      <c r="EG32" s="761"/>
      <c r="EH32" s="761"/>
      <c r="EI32" s="761"/>
      <c r="EJ32" s="761"/>
      <c r="EK32" s="761"/>
      <c r="EL32" s="761"/>
      <c r="EM32" s="761"/>
      <c r="EN32" s="761"/>
      <c r="EO32" s="761"/>
      <c r="EP32" s="761"/>
      <c r="EQ32" s="761"/>
      <c r="ER32" s="761"/>
      <c r="ES32" s="761"/>
      <c r="ET32" s="761"/>
      <c r="EU32" s="761"/>
      <c r="EV32" s="761"/>
      <c r="EW32" s="761"/>
      <c r="EX32" s="761"/>
      <c r="EY32" s="761"/>
      <c r="EZ32" s="761"/>
    </row>
    <row r="33" spans="1:156" ht="30" customHeight="1">
      <c r="A33" s="760"/>
      <c r="B33" s="760"/>
      <c r="C33" s="760"/>
      <c r="D33" s="760"/>
      <c r="E33" s="760"/>
      <c r="F33" s="760"/>
      <c r="G33" s="760"/>
      <c r="H33" s="760"/>
      <c r="I33" s="760"/>
      <c r="J33" s="760"/>
      <c r="K33" s="760"/>
      <c r="L33" s="760"/>
      <c r="M33" s="760"/>
      <c r="N33" s="760"/>
      <c r="O33" s="760"/>
      <c r="P33" s="760"/>
      <c r="Q33" s="760"/>
      <c r="R33" s="760"/>
      <c r="S33" s="760"/>
      <c r="T33" s="760"/>
      <c r="U33" s="760"/>
      <c r="V33" s="760"/>
      <c r="W33" s="760"/>
      <c r="X33" s="760"/>
      <c r="Y33" s="760"/>
      <c r="Z33" s="760"/>
      <c r="AA33" s="760"/>
      <c r="AB33" s="760"/>
      <c r="AC33" s="760"/>
      <c r="AD33" s="760"/>
      <c r="AE33" s="760"/>
      <c r="AF33" s="760"/>
      <c r="AG33" s="760"/>
      <c r="AH33" s="760"/>
      <c r="AI33" s="760"/>
      <c r="AJ33" s="760"/>
      <c r="AK33" s="760"/>
      <c r="AL33" s="760"/>
      <c r="AM33" s="760"/>
      <c r="AN33" s="760"/>
      <c r="AO33" s="760"/>
      <c r="AP33" s="760"/>
      <c r="AQ33" s="760"/>
      <c r="AR33" s="760"/>
      <c r="AS33" s="760"/>
      <c r="AT33" s="760"/>
      <c r="AU33" s="760"/>
      <c r="AV33" s="760"/>
      <c r="AW33" s="760"/>
      <c r="AX33" s="760"/>
      <c r="AY33" s="760"/>
      <c r="AZ33" s="760"/>
      <c r="BA33" s="760"/>
      <c r="BB33" s="760"/>
      <c r="BC33" s="760"/>
      <c r="BD33" s="760"/>
      <c r="BE33" s="760"/>
      <c r="BF33" s="760"/>
      <c r="BG33" s="760"/>
      <c r="BH33" s="760"/>
      <c r="BI33" s="760"/>
      <c r="BJ33" s="760"/>
      <c r="BK33" s="760"/>
      <c r="BL33" s="760"/>
      <c r="BM33" s="760"/>
      <c r="BN33" s="760"/>
      <c r="BO33" s="760"/>
      <c r="BP33" s="760"/>
      <c r="BQ33" s="760"/>
      <c r="BR33" s="760"/>
      <c r="BS33" s="760"/>
      <c r="BT33" s="760"/>
      <c r="BU33" s="760"/>
      <c r="BV33" s="760"/>
      <c r="BW33" s="760"/>
      <c r="BX33" s="760"/>
      <c r="BY33" s="760"/>
      <c r="BZ33" s="760"/>
      <c r="CA33" s="760"/>
      <c r="CB33" s="760"/>
      <c r="CC33" s="761"/>
      <c r="CD33" s="761"/>
      <c r="CE33" s="761"/>
      <c r="CF33" s="761"/>
      <c r="CG33" s="761"/>
      <c r="CH33" s="761"/>
      <c r="CI33" s="761"/>
      <c r="CJ33" s="761"/>
      <c r="CK33" s="761"/>
      <c r="CL33" s="761"/>
      <c r="CM33" s="761"/>
      <c r="CN33" s="761"/>
      <c r="CO33" s="761"/>
      <c r="CP33" s="761"/>
      <c r="CQ33" s="761"/>
      <c r="CR33" s="761"/>
      <c r="CS33" s="761"/>
      <c r="CT33" s="761"/>
      <c r="CU33" s="761"/>
      <c r="CV33" s="761"/>
      <c r="CW33" s="761"/>
      <c r="CX33" s="761"/>
      <c r="CY33" s="761"/>
      <c r="CZ33" s="761"/>
      <c r="DA33" s="761"/>
      <c r="DB33" s="761"/>
      <c r="DC33" s="761"/>
      <c r="DD33" s="761"/>
      <c r="DE33" s="761"/>
      <c r="DF33" s="761"/>
      <c r="DG33" s="761"/>
      <c r="DH33" s="761"/>
      <c r="DI33" s="761"/>
      <c r="DJ33" s="761"/>
      <c r="DK33" s="761"/>
      <c r="DL33" s="761"/>
      <c r="DM33" s="761"/>
      <c r="DN33" s="761"/>
      <c r="DO33" s="761"/>
      <c r="DP33" s="761"/>
      <c r="DQ33" s="761"/>
      <c r="DR33" s="761"/>
      <c r="DS33" s="761"/>
      <c r="DT33" s="761"/>
      <c r="DU33" s="761"/>
      <c r="DV33" s="761"/>
      <c r="DW33" s="761"/>
      <c r="DX33" s="761"/>
      <c r="DY33" s="761"/>
      <c r="DZ33" s="761"/>
      <c r="EA33" s="761"/>
      <c r="EB33" s="761"/>
      <c r="EC33" s="761"/>
      <c r="ED33" s="761"/>
      <c r="EE33" s="761"/>
      <c r="EF33" s="761"/>
      <c r="EG33" s="761"/>
      <c r="EH33" s="761"/>
      <c r="EI33" s="761"/>
      <c r="EJ33" s="761"/>
      <c r="EK33" s="761"/>
      <c r="EL33" s="761"/>
      <c r="EM33" s="761"/>
      <c r="EN33" s="761"/>
      <c r="EO33" s="761"/>
      <c r="EP33" s="761"/>
      <c r="EQ33" s="761"/>
      <c r="ER33" s="761"/>
      <c r="ES33" s="761"/>
      <c r="ET33" s="761"/>
      <c r="EU33" s="761"/>
      <c r="EV33" s="761"/>
      <c r="EW33" s="761"/>
      <c r="EX33" s="761"/>
      <c r="EY33" s="761"/>
      <c r="EZ33" s="761"/>
    </row>
    <row r="34" spans="1:156" ht="30" customHeight="1">
      <c r="A34" s="760"/>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c r="BJ34" s="760"/>
      <c r="BK34" s="760"/>
      <c r="BL34" s="760"/>
      <c r="BM34" s="760"/>
      <c r="BN34" s="760"/>
      <c r="BO34" s="760"/>
      <c r="BP34" s="760"/>
      <c r="BQ34" s="760"/>
      <c r="BR34" s="760"/>
      <c r="BS34" s="760"/>
      <c r="BT34" s="760"/>
      <c r="BU34" s="760"/>
      <c r="BV34" s="760"/>
      <c r="BW34" s="760"/>
      <c r="BX34" s="760"/>
      <c r="BY34" s="760"/>
      <c r="BZ34" s="760"/>
      <c r="CA34" s="760"/>
      <c r="CB34" s="760"/>
      <c r="CC34" s="761"/>
      <c r="CD34" s="761"/>
      <c r="CE34" s="761"/>
      <c r="CF34" s="761"/>
      <c r="CG34" s="761"/>
      <c r="CH34" s="761"/>
      <c r="CI34" s="761"/>
      <c r="CJ34" s="761"/>
      <c r="CK34" s="761"/>
      <c r="CL34" s="761"/>
      <c r="CM34" s="761"/>
      <c r="CN34" s="761"/>
      <c r="CO34" s="761"/>
      <c r="CP34" s="761"/>
      <c r="CQ34" s="761"/>
      <c r="CR34" s="761"/>
      <c r="CS34" s="761"/>
      <c r="CT34" s="761"/>
      <c r="CU34" s="761"/>
      <c r="CV34" s="761"/>
      <c r="CW34" s="761"/>
      <c r="CX34" s="761"/>
      <c r="CY34" s="761"/>
      <c r="CZ34" s="761"/>
      <c r="DA34" s="761"/>
      <c r="DB34" s="761"/>
      <c r="DC34" s="761"/>
      <c r="DD34" s="761"/>
      <c r="DE34" s="761"/>
      <c r="DF34" s="761"/>
      <c r="DG34" s="761"/>
      <c r="DH34" s="761"/>
      <c r="DI34" s="761"/>
      <c r="DJ34" s="761"/>
      <c r="DK34" s="761"/>
      <c r="DL34" s="761"/>
      <c r="DM34" s="761"/>
      <c r="DN34" s="761"/>
      <c r="DO34" s="761"/>
      <c r="DP34" s="761"/>
      <c r="DQ34" s="761"/>
      <c r="DR34" s="761"/>
      <c r="DS34" s="761"/>
      <c r="DT34" s="761"/>
      <c r="DU34" s="761"/>
      <c r="DV34" s="761"/>
      <c r="DW34" s="761"/>
      <c r="DX34" s="761"/>
      <c r="DY34" s="761"/>
      <c r="DZ34" s="761"/>
      <c r="EA34" s="761"/>
      <c r="EB34" s="761"/>
      <c r="EC34" s="761"/>
      <c r="ED34" s="761"/>
      <c r="EE34" s="761"/>
      <c r="EF34" s="761"/>
      <c r="EG34" s="761"/>
      <c r="EH34" s="761"/>
      <c r="EI34" s="761"/>
      <c r="EJ34" s="761"/>
      <c r="EK34" s="761"/>
      <c r="EL34" s="761"/>
      <c r="EM34" s="761"/>
      <c r="EN34" s="761"/>
      <c r="EO34" s="761"/>
      <c r="EP34" s="761"/>
      <c r="EQ34" s="761"/>
      <c r="ER34" s="761"/>
      <c r="ES34" s="761"/>
      <c r="ET34" s="761"/>
      <c r="EU34" s="761"/>
      <c r="EV34" s="761"/>
      <c r="EW34" s="761"/>
      <c r="EX34" s="761"/>
      <c r="EY34" s="761"/>
      <c r="EZ34" s="761"/>
    </row>
    <row r="35" spans="1:156" ht="30" customHeight="1">
      <c r="A35" s="760"/>
      <c r="B35" s="760"/>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0"/>
      <c r="BB35" s="760"/>
      <c r="BC35" s="760"/>
      <c r="BD35" s="760"/>
      <c r="BE35" s="760"/>
      <c r="BF35" s="760"/>
      <c r="BG35" s="760"/>
      <c r="BH35" s="760"/>
      <c r="BI35" s="760"/>
      <c r="BJ35" s="760"/>
      <c r="BK35" s="760"/>
      <c r="BL35" s="760"/>
      <c r="BM35" s="760"/>
      <c r="BN35" s="760"/>
      <c r="BO35" s="760"/>
      <c r="BP35" s="760"/>
      <c r="BQ35" s="760"/>
      <c r="BR35" s="760"/>
      <c r="BS35" s="760"/>
      <c r="BT35" s="760"/>
      <c r="BU35" s="760"/>
      <c r="BV35" s="760"/>
      <c r="BW35" s="760"/>
      <c r="BX35" s="760"/>
      <c r="BY35" s="760"/>
      <c r="BZ35" s="760"/>
      <c r="CA35" s="760"/>
      <c r="CB35" s="760"/>
      <c r="CC35" s="761"/>
      <c r="CD35" s="761"/>
      <c r="CE35" s="761"/>
      <c r="CF35" s="761"/>
      <c r="CG35" s="761"/>
      <c r="CH35" s="761"/>
      <c r="CI35" s="761"/>
      <c r="CJ35" s="761"/>
      <c r="CK35" s="761"/>
      <c r="CL35" s="761"/>
      <c r="CM35" s="761"/>
      <c r="CN35" s="761"/>
      <c r="CO35" s="761"/>
      <c r="CP35" s="761"/>
      <c r="CQ35" s="761"/>
      <c r="CR35" s="761"/>
      <c r="CS35" s="761"/>
      <c r="CT35" s="761"/>
      <c r="CU35" s="761"/>
      <c r="CV35" s="761"/>
      <c r="CW35" s="761"/>
      <c r="CX35" s="761"/>
      <c r="CY35" s="761"/>
      <c r="CZ35" s="761"/>
      <c r="DA35" s="761"/>
      <c r="DB35" s="761"/>
      <c r="DC35" s="761"/>
      <c r="DD35" s="761"/>
      <c r="DE35" s="761"/>
      <c r="DF35" s="761"/>
      <c r="DG35" s="761"/>
      <c r="DH35" s="761"/>
      <c r="DI35" s="761"/>
      <c r="DJ35" s="761"/>
      <c r="DK35" s="761"/>
      <c r="DL35" s="761"/>
      <c r="DM35" s="761"/>
      <c r="DN35" s="761"/>
      <c r="DO35" s="761"/>
      <c r="DP35" s="761"/>
      <c r="DQ35" s="761"/>
      <c r="DR35" s="761"/>
      <c r="DS35" s="761"/>
      <c r="DT35" s="761"/>
      <c r="DU35" s="761"/>
      <c r="DV35" s="761"/>
      <c r="DW35" s="761"/>
      <c r="DX35" s="761"/>
      <c r="DY35" s="761"/>
      <c r="DZ35" s="761"/>
      <c r="EA35" s="761"/>
      <c r="EB35" s="761"/>
      <c r="EC35" s="761"/>
      <c r="ED35" s="761"/>
      <c r="EE35" s="761"/>
      <c r="EF35" s="761"/>
      <c r="EG35" s="761"/>
      <c r="EH35" s="761"/>
      <c r="EI35" s="761"/>
      <c r="EJ35" s="761"/>
      <c r="EK35" s="761"/>
      <c r="EL35" s="761"/>
      <c r="EM35" s="761"/>
      <c r="EN35" s="761"/>
      <c r="EO35" s="761"/>
      <c r="EP35" s="761"/>
      <c r="EQ35" s="761"/>
      <c r="ER35" s="761"/>
      <c r="ES35" s="761"/>
      <c r="ET35" s="761"/>
      <c r="EU35" s="761"/>
      <c r="EV35" s="761"/>
      <c r="EW35" s="761"/>
      <c r="EX35" s="761"/>
      <c r="EY35" s="761"/>
      <c r="EZ35" s="761"/>
    </row>
    <row r="36" spans="1:156" ht="30" customHeight="1">
      <c r="A36" s="760"/>
      <c r="B36" s="760"/>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760"/>
      <c r="AM36" s="760"/>
      <c r="AN36" s="760"/>
      <c r="AO36" s="760"/>
      <c r="AP36" s="760"/>
      <c r="AQ36" s="760"/>
      <c r="AR36" s="760"/>
      <c r="AS36" s="760"/>
      <c r="AT36" s="760"/>
      <c r="AU36" s="760"/>
      <c r="AV36" s="760"/>
      <c r="AW36" s="760"/>
      <c r="AX36" s="760"/>
      <c r="AY36" s="760"/>
      <c r="AZ36" s="760"/>
      <c r="BA36" s="760"/>
      <c r="BB36" s="760"/>
      <c r="BC36" s="760"/>
      <c r="BD36" s="760"/>
      <c r="BE36" s="760"/>
      <c r="BF36" s="760"/>
      <c r="BG36" s="760"/>
      <c r="BH36" s="760"/>
      <c r="BI36" s="760"/>
      <c r="BJ36" s="760"/>
      <c r="BK36" s="760"/>
      <c r="BL36" s="760"/>
      <c r="BM36" s="760"/>
      <c r="BN36" s="760"/>
      <c r="BO36" s="760"/>
      <c r="BP36" s="760"/>
      <c r="BQ36" s="760"/>
      <c r="BR36" s="760"/>
      <c r="BS36" s="760"/>
      <c r="BT36" s="760"/>
      <c r="BU36" s="760"/>
      <c r="BV36" s="760"/>
      <c r="BW36" s="760"/>
      <c r="BX36" s="760"/>
      <c r="BY36" s="760"/>
      <c r="BZ36" s="760"/>
      <c r="CA36" s="760"/>
      <c r="CB36" s="760"/>
      <c r="CC36" s="761"/>
      <c r="CD36" s="761"/>
      <c r="CE36" s="761"/>
      <c r="CF36" s="761"/>
      <c r="CG36" s="761"/>
      <c r="CH36" s="761"/>
      <c r="CI36" s="761"/>
      <c r="CJ36" s="761"/>
      <c r="CK36" s="761"/>
      <c r="CL36" s="761"/>
      <c r="CM36" s="761"/>
      <c r="CN36" s="761"/>
      <c r="CO36" s="761"/>
      <c r="CP36" s="761"/>
      <c r="CQ36" s="761"/>
      <c r="CR36" s="761"/>
      <c r="CS36" s="761"/>
      <c r="CT36" s="761"/>
      <c r="CU36" s="761"/>
      <c r="CV36" s="761"/>
      <c r="CW36" s="761"/>
      <c r="CX36" s="761"/>
      <c r="CY36" s="761"/>
      <c r="CZ36" s="761"/>
      <c r="DA36" s="761"/>
      <c r="DB36" s="761"/>
      <c r="DC36" s="761"/>
      <c r="DD36" s="761"/>
      <c r="DE36" s="761"/>
      <c r="DF36" s="761"/>
      <c r="DG36" s="761"/>
      <c r="DH36" s="761"/>
      <c r="DI36" s="761"/>
      <c r="DJ36" s="761"/>
      <c r="DK36" s="761"/>
      <c r="DL36" s="761"/>
      <c r="DM36" s="761"/>
      <c r="DN36" s="761"/>
      <c r="DO36" s="761"/>
      <c r="DP36" s="761"/>
      <c r="DQ36" s="761"/>
      <c r="DR36" s="761"/>
      <c r="DS36" s="761"/>
      <c r="DT36" s="761"/>
      <c r="DU36" s="761"/>
      <c r="DV36" s="761"/>
      <c r="DW36" s="761"/>
      <c r="DX36" s="761"/>
      <c r="DY36" s="761"/>
      <c r="DZ36" s="761"/>
      <c r="EA36" s="761"/>
      <c r="EB36" s="761"/>
      <c r="EC36" s="761"/>
      <c r="ED36" s="761"/>
      <c r="EE36" s="761"/>
      <c r="EF36" s="761"/>
      <c r="EG36" s="761"/>
      <c r="EH36" s="761"/>
      <c r="EI36" s="761"/>
      <c r="EJ36" s="761"/>
      <c r="EK36" s="761"/>
      <c r="EL36" s="761"/>
      <c r="EM36" s="761"/>
      <c r="EN36" s="761"/>
      <c r="EO36" s="761"/>
      <c r="EP36" s="761"/>
      <c r="EQ36" s="761"/>
      <c r="ER36" s="761"/>
      <c r="ES36" s="761"/>
      <c r="ET36" s="761"/>
      <c r="EU36" s="761"/>
      <c r="EV36" s="761"/>
      <c r="EW36" s="761"/>
      <c r="EX36" s="761"/>
      <c r="EY36" s="761"/>
      <c r="EZ36" s="761"/>
    </row>
    <row r="37" spans="1:156" ht="30" customHeight="1">
      <c r="A37" s="760"/>
      <c r="B37" s="760"/>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0"/>
      <c r="BA37" s="760"/>
      <c r="BB37" s="760"/>
      <c r="BC37" s="760"/>
      <c r="BD37" s="760"/>
      <c r="BE37" s="760"/>
      <c r="BF37" s="760"/>
      <c r="BG37" s="760"/>
      <c r="BH37" s="760"/>
      <c r="BI37" s="760"/>
      <c r="BJ37" s="760"/>
      <c r="BK37" s="760"/>
      <c r="BL37" s="760"/>
      <c r="BM37" s="760"/>
      <c r="BN37" s="760"/>
      <c r="BO37" s="760"/>
      <c r="BP37" s="760"/>
      <c r="BQ37" s="760"/>
      <c r="BR37" s="760"/>
      <c r="BS37" s="760"/>
      <c r="BT37" s="760"/>
      <c r="BU37" s="760"/>
      <c r="BV37" s="760"/>
      <c r="BW37" s="760"/>
      <c r="BX37" s="760"/>
      <c r="BY37" s="760"/>
      <c r="BZ37" s="760"/>
      <c r="CA37" s="760"/>
      <c r="CB37" s="760"/>
      <c r="CC37" s="761"/>
      <c r="CD37" s="761"/>
      <c r="CE37" s="761"/>
      <c r="CF37" s="761"/>
      <c r="CG37" s="761"/>
      <c r="CH37" s="761"/>
      <c r="CI37" s="761"/>
      <c r="CJ37" s="761"/>
      <c r="CK37" s="761"/>
      <c r="CL37" s="761"/>
      <c r="CM37" s="761"/>
      <c r="CN37" s="761"/>
      <c r="CO37" s="761"/>
      <c r="CP37" s="761"/>
      <c r="CQ37" s="761"/>
      <c r="CR37" s="761"/>
      <c r="CS37" s="761"/>
      <c r="CT37" s="761"/>
      <c r="CU37" s="761"/>
      <c r="CV37" s="761"/>
      <c r="CW37" s="761"/>
      <c r="CX37" s="761"/>
      <c r="CY37" s="761"/>
      <c r="CZ37" s="761"/>
      <c r="DA37" s="761"/>
      <c r="DB37" s="761"/>
      <c r="DC37" s="761"/>
      <c r="DD37" s="761"/>
      <c r="DE37" s="761"/>
      <c r="DF37" s="761"/>
      <c r="DG37" s="761"/>
      <c r="DH37" s="761"/>
      <c r="DI37" s="761"/>
      <c r="DJ37" s="761"/>
      <c r="DK37" s="761"/>
      <c r="DL37" s="761"/>
      <c r="DM37" s="761"/>
      <c r="DN37" s="761"/>
      <c r="DO37" s="761"/>
      <c r="DP37" s="761"/>
      <c r="DQ37" s="761"/>
      <c r="DR37" s="761"/>
      <c r="DS37" s="761"/>
      <c r="DT37" s="761"/>
      <c r="DU37" s="761"/>
      <c r="DV37" s="761"/>
      <c r="DW37" s="761"/>
      <c r="DX37" s="761"/>
      <c r="DY37" s="761"/>
      <c r="DZ37" s="761"/>
      <c r="EA37" s="761"/>
      <c r="EB37" s="761"/>
      <c r="EC37" s="761"/>
      <c r="ED37" s="761"/>
      <c r="EE37" s="761"/>
      <c r="EF37" s="761"/>
      <c r="EG37" s="761"/>
      <c r="EH37" s="761"/>
      <c r="EI37" s="761"/>
      <c r="EJ37" s="761"/>
      <c r="EK37" s="761"/>
      <c r="EL37" s="761"/>
      <c r="EM37" s="761"/>
      <c r="EN37" s="761"/>
      <c r="EO37" s="761"/>
      <c r="EP37" s="761"/>
      <c r="EQ37" s="761"/>
      <c r="ER37" s="761"/>
      <c r="ES37" s="761"/>
      <c r="ET37" s="761"/>
      <c r="EU37" s="761"/>
      <c r="EV37" s="761"/>
      <c r="EW37" s="761"/>
      <c r="EX37" s="761"/>
      <c r="EY37" s="761"/>
      <c r="EZ37" s="761"/>
    </row>
    <row r="38" spans="1:156" ht="30" customHeight="1">
      <c r="A38" s="760"/>
      <c r="B38" s="760"/>
      <c r="C38" s="760"/>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c r="AM38" s="760"/>
      <c r="AN38" s="760"/>
      <c r="AO38" s="760"/>
      <c r="AP38" s="760"/>
      <c r="AQ38" s="760"/>
      <c r="AR38" s="760"/>
      <c r="AS38" s="760"/>
      <c r="AT38" s="760"/>
      <c r="AU38" s="760"/>
      <c r="AV38" s="760"/>
      <c r="AW38" s="760"/>
      <c r="AX38" s="760"/>
      <c r="AY38" s="760"/>
      <c r="AZ38" s="760"/>
      <c r="BA38" s="760"/>
      <c r="BB38" s="760"/>
      <c r="BC38" s="760"/>
      <c r="BD38" s="760"/>
      <c r="BE38" s="760"/>
      <c r="BF38" s="760"/>
      <c r="BG38" s="760"/>
      <c r="BH38" s="760"/>
      <c r="BI38" s="760"/>
      <c r="BJ38" s="760"/>
      <c r="BK38" s="760"/>
      <c r="BL38" s="760"/>
      <c r="BM38" s="760"/>
      <c r="BN38" s="760"/>
      <c r="BO38" s="760"/>
      <c r="BP38" s="760"/>
      <c r="BQ38" s="760"/>
      <c r="BR38" s="760"/>
      <c r="BS38" s="760"/>
      <c r="BT38" s="760"/>
      <c r="BU38" s="760"/>
      <c r="BV38" s="760"/>
      <c r="BW38" s="760"/>
      <c r="BX38" s="760"/>
      <c r="BY38" s="760"/>
      <c r="BZ38" s="760"/>
      <c r="CA38" s="760"/>
      <c r="CB38" s="760"/>
      <c r="CC38" s="761"/>
      <c r="CD38" s="761"/>
      <c r="CE38" s="761"/>
      <c r="CF38" s="761"/>
      <c r="CG38" s="761"/>
      <c r="CH38" s="761"/>
      <c r="CI38" s="761"/>
      <c r="CJ38" s="761"/>
      <c r="CK38" s="761"/>
      <c r="CL38" s="761"/>
      <c r="CM38" s="761"/>
      <c r="CN38" s="761"/>
      <c r="CO38" s="761"/>
      <c r="CP38" s="761"/>
      <c r="CQ38" s="761"/>
      <c r="CR38" s="761"/>
      <c r="CS38" s="761"/>
      <c r="CT38" s="761"/>
      <c r="CU38" s="761"/>
      <c r="CV38" s="761"/>
      <c r="CW38" s="761"/>
      <c r="CX38" s="761"/>
      <c r="CY38" s="761"/>
      <c r="CZ38" s="761"/>
      <c r="DA38" s="761"/>
      <c r="DB38" s="761"/>
      <c r="DC38" s="761"/>
      <c r="DD38" s="761"/>
      <c r="DE38" s="761"/>
      <c r="DF38" s="761"/>
      <c r="DG38" s="761"/>
      <c r="DH38" s="761"/>
      <c r="DI38" s="761"/>
      <c r="DJ38" s="761"/>
      <c r="DK38" s="761"/>
      <c r="DL38" s="761"/>
      <c r="DM38" s="761"/>
      <c r="DN38" s="761"/>
      <c r="DO38" s="761"/>
      <c r="DP38" s="761"/>
      <c r="DQ38" s="761"/>
      <c r="DR38" s="761"/>
      <c r="DS38" s="761"/>
      <c r="DT38" s="761"/>
      <c r="DU38" s="761"/>
      <c r="DV38" s="761"/>
      <c r="DW38" s="761"/>
      <c r="DX38" s="761"/>
      <c r="DY38" s="761"/>
      <c r="DZ38" s="761"/>
      <c r="EA38" s="761"/>
      <c r="EB38" s="761"/>
      <c r="EC38" s="761"/>
      <c r="ED38" s="761"/>
      <c r="EE38" s="761"/>
      <c r="EF38" s="761"/>
      <c r="EG38" s="761"/>
      <c r="EH38" s="761"/>
      <c r="EI38" s="761"/>
      <c r="EJ38" s="761"/>
      <c r="EK38" s="761"/>
      <c r="EL38" s="761"/>
      <c r="EM38" s="761"/>
      <c r="EN38" s="761"/>
      <c r="EO38" s="761"/>
      <c r="EP38" s="761"/>
      <c r="EQ38" s="761"/>
      <c r="ER38" s="761"/>
      <c r="ES38" s="761"/>
      <c r="ET38" s="761"/>
      <c r="EU38" s="761"/>
      <c r="EV38" s="761"/>
      <c r="EW38" s="761"/>
      <c r="EX38" s="761"/>
      <c r="EY38" s="761"/>
      <c r="EZ38" s="761"/>
    </row>
    <row r="39" spans="1:156" ht="30" customHeight="1">
      <c r="A39" s="760"/>
      <c r="B39" s="760"/>
      <c r="C39" s="760"/>
      <c r="D39" s="760"/>
      <c r="E39" s="760"/>
      <c r="F39" s="760"/>
      <c r="G39" s="760"/>
      <c r="H39" s="760"/>
      <c r="I39" s="760"/>
      <c r="J39" s="760"/>
      <c r="K39" s="760"/>
      <c r="L39" s="760"/>
      <c r="M39" s="760"/>
      <c r="N39" s="760"/>
      <c r="O39" s="760"/>
      <c r="P39" s="760"/>
      <c r="Q39" s="760"/>
      <c r="R39" s="760"/>
      <c r="S39" s="760"/>
      <c r="T39" s="760"/>
      <c r="U39" s="760"/>
      <c r="V39" s="760"/>
      <c r="W39" s="760"/>
      <c r="X39" s="760"/>
      <c r="Y39" s="760"/>
      <c r="Z39" s="760"/>
      <c r="AA39" s="760"/>
      <c r="AB39" s="760"/>
      <c r="AC39" s="760"/>
      <c r="AD39" s="760"/>
      <c r="AE39" s="760"/>
      <c r="AF39" s="760"/>
      <c r="AG39" s="760"/>
      <c r="AH39" s="760"/>
      <c r="AI39" s="760"/>
      <c r="AJ39" s="760"/>
      <c r="AK39" s="760"/>
      <c r="AL39" s="760"/>
      <c r="AM39" s="760"/>
      <c r="AN39" s="760"/>
      <c r="AO39" s="760"/>
      <c r="AP39" s="760"/>
      <c r="AQ39" s="760"/>
      <c r="AR39" s="760"/>
      <c r="AS39" s="760"/>
      <c r="AT39" s="760"/>
      <c r="AU39" s="760"/>
      <c r="AV39" s="760"/>
      <c r="AW39" s="760"/>
      <c r="AX39" s="760"/>
      <c r="AY39" s="760"/>
      <c r="AZ39" s="760"/>
      <c r="BA39" s="760"/>
      <c r="BB39" s="760"/>
      <c r="BC39" s="760"/>
      <c r="BD39" s="760"/>
      <c r="BE39" s="760"/>
      <c r="BF39" s="760"/>
      <c r="BG39" s="760"/>
      <c r="BH39" s="760"/>
      <c r="BI39" s="760"/>
      <c r="BJ39" s="760"/>
      <c r="BK39" s="760"/>
      <c r="BL39" s="760"/>
      <c r="BM39" s="760"/>
      <c r="BN39" s="760"/>
      <c r="BO39" s="760"/>
      <c r="BP39" s="760"/>
      <c r="BQ39" s="760"/>
      <c r="BR39" s="760"/>
      <c r="BS39" s="760"/>
      <c r="BT39" s="760"/>
      <c r="BU39" s="760"/>
      <c r="BV39" s="760"/>
      <c r="BW39" s="760"/>
      <c r="BX39" s="760"/>
      <c r="BY39" s="760"/>
      <c r="BZ39" s="760"/>
      <c r="CA39" s="760"/>
      <c r="CB39" s="760"/>
      <c r="CC39" s="761"/>
      <c r="CD39" s="761"/>
      <c r="CE39" s="761"/>
      <c r="CF39" s="761"/>
      <c r="CG39" s="761"/>
      <c r="CH39" s="761"/>
      <c r="CI39" s="761"/>
      <c r="CJ39" s="761"/>
      <c r="CK39" s="761"/>
      <c r="CL39" s="761"/>
      <c r="CM39" s="761"/>
      <c r="CN39" s="761"/>
      <c r="CO39" s="761"/>
      <c r="CP39" s="761"/>
      <c r="CQ39" s="761"/>
      <c r="CR39" s="761"/>
      <c r="CS39" s="761"/>
      <c r="CT39" s="761"/>
      <c r="CU39" s="761"/>
      <c r="CV39" s="761"/>
      <c r="CW39" s="761"/>
      <c r="CX39" s="761"/>
      <c r="CY39" s="761"/>
      <c r="CZ39" s="761"/>
      <c r="DA39" s="761"/>
      <c r="DB39" s="761"/>
      <c r="DC39" s="761"/>
      <c r="DD39" s="761"/>
      <c r="DE39" s="761"/>
      <c r="DF39" s="761"/>
      <c r="DG39" s="761"/>
      <c r="DH39" s="761"/>
      <c r="DI39" s="761"/>
      <c r="DJ39" s="761"/>
      <c r="DK39" s="761"/>
      <c r="DL39" s="761"/>
      <c r="DM39" s="761"/>
      <c r="DN39" s="761"/>
      <c r="DO39" s="761"/>
      <c r="DP39" s="761"/>
      <c r="DQ39" s="761"/>
      <c r="DR39" s="761"/>
      <c r="DS39" s="761"/>
      <c r="DT39" s="761"/>
      <c r="DU39" s="761"/>
      <c r="DV39" s="761"/>
      <c r="DW39" s="761"/>
      <c r="DX39" s="761"/>
      <c r="DY39" s="761"/>
      <c r="DZ39" s="761"/>
      <c r="EA39" s="761"/>
      <c r="EB39" s="761"/>
      <c r="EC39" s="761"/>
      <c r="ED39" s="761"/>
      <c r="EE39" s="761"/>
      <c r="EF39" s="761"/>
      <c r="EG39" s="761"/>
      <c r="EH39" s="761"/>
      <c r="EI39" s="761"/>
      <c r="EJ39" s="761"/>
      <c r="EK39" s="761"/>
      <c r="EL39" s="761"/>
      <c r="EM39" s="761"/>
      <c r="EN39" s="761"/>
      <c r="EO39" s="761"/>
      <c r="EP39" s="761"/>
      <c r="EQ39" s="761"/>
      <c r="ER39" s="761"/>
      <c r="ES39" s="761"/>
      <c r="ET39" s="761"/>
      <c r="EU39" s="761"/>
      <c r="EV39" s="761"/>
      <c r="EW39" s="761"/>
      <c r="EX39" s="761"/>
      <c r="EY39" s="761"/>
      <c r="EZ39" s="761"/>
    </row>
    <row r="40" spans="1:156" ht="30" customHeight="1">
      <c r="A40" s="760"/>
      <c r="B40" s="760"/>
      <c r="C40" s="760"/>
      <c r="D40" s="760"/>
      <c r="E40" s="760"/>
      <c r="F40" s="760"/>
      <c r="G40" s="760"/>
      <c r="H40" s="760"/>
      <c r="I40" s="760"/>
      <c r="J40" s="760"/>
      <c r="K40" s="760"/>
      <c r="L40" s="760"/>
      <c r="M40" s="760"/>
      <c r="N40" s="760"/>
      <c r="O40" s="760"/>
      <c r="P40" s="760"/>
      <c r="Q40" s="760"/>
      <c r="R40" s="760"/>
      <c r="S40" s="760"/>
      <c r="T40" s="760"/>
      <c r="U40" s="760"/>
      <c r="V40" s="760"/>
      <c r="W40" s="760"/>
      <c r="X40" s="760"/>
      <c r="Y40" s="760"/>
      <c r="Z40" s="760"/>
      <c r="AA40" s="760"/>
      <c r="AB40" s="760"/>
      <c r="AC40" s="760"/>
      <c r="AD40" s="760"/>
      <c r="AE40" s="760"/>
      <c r="AF40" s="760"/>
      <c r="AG40" s="760"/>
      <c r="AH40" s="760"/>
      <c r="AI40" s="760"/>
      <c r="AJ40" s="760"/>
      <c r="AK40" s="760"/>
      <c r="AL40" s="760"/>
      <c r="AM40" s="760"/>
      <c r="AN40" s="760"/>
      <c r="AO40" s="760"/>
      <c r="AP40" s="760"/>
      <c r="AQ40" s="760"/>
      <c r="AR40" s="760"/>
      <c r="AS40" s="760"/>
      <c r="AT40" s="760"/>
      <c r="AU40" s="760"/>
      <c r="AV40" s="760"/>
      <c r="AW40" s="760"/>
      <c r="AX40" s="760"/>
      <c r="AY40" s="760"/>
      <c r="AZ40" s="760"/>
      <c r="BA40" s="760"/>
      <c r="BB40" s="760"/>
      <c r="BC40" s="760"/>
      <c r="BD40" s="760"/>
      <c r="BE40" s="760"/>
      <c r="BF40" s="760"/>
      <c r="BG40" s="760"/>
      <c r="BH40" s="760"/>
      <c r="BI40" s="760"/>
      <c r="BJ40" s="760"/>
      <c r="BK40" s="760"/>
      <c r="BL40" s="760"/>
      <c r="BM40" s="760"/>
      <c r="BN40" s="760"/>
      <c r="BO40" s="760"/>
      <c r="BP40" s="760"/>
      <c r="BQ40" s="760"/>
      <c r="BR40" s="760"/>
      <c r="BS40" s="760"/>
      <c r="BT40" s="760"/>
      <c r="BU40" s="760"/>
      <c r="BV40" s="760"/>
      <c r="BW40" s="760"/>
      <c r="BX40" s="760"/>
      <c r="BY40" s="760"/>
      <c r="BZ40" s="760"/>
      <c r="CA40" s="760"/>
      <c r="CB40" s="760"/>
      <c r="CC40" s="761"/>
      <c r="CD40" s="761"/>
      <c r="CE40" s="761"/>
      <c r="CF40" s="761"/>
      <c r="CG40" s="761"/>
      <c r="CH40" s="761"/>
      <c r="CI40" s="761"/>
      <c r="CJ40" s="761"/>
      <c r="CK40" s="761"/>
      <c r="CL40" s="761"/>
      <c r="CM40" s="761"/>
      <c r="CN40" s="761"/>
      <c r="CO40" s="761"/>
      <c r="CP40" s="761"/>
      <c r="CQ40" s="761"/>
      <c r="CR40" s="761"/>
      <c r="CS40" s="761"/>
      <c r="CT40" s="761"/>
      <c r="CU40" s="761"/>
      <c r="CV40" s="761"/>
      <c r="CW40" s="761"/>
      <c r="CX40" s="761"/>
      <c r="CY40" s="761"/>
      <c r="CZ40" s="761"/>
      <c r="DA40" s="761"/>
      <c r="DB40" s="761"/>
      <c r="DC40" s="761"/>
      <c r="DD40" s="761"/>
      <c r="DE40" s="761"/>
      <c r="DF40" s="761"/>
      <c r="DG40" s="761"/>
      <c r="DH40" s="761"/>
      <c r="DI40" s="761"/>
      <c r="DJ40" s="761"/>
      <c r="DK40" s="761"/>
      <c r="DL40" s="761"/>
      <c r="DM40" s="761"/>
      <c r="DN40" s="761"/>
      <c r="DO40" s="761"/>
      <c r="DP40" s="761"/>
      <c r="DQ40" s="761"/>
      <c r="DR40" s="761"/>
      <c r="DS40" s="761"/>
      <c r="DT40" s="761"/>
      <c r="DU40" s="761"/>
      <c r="DV40" s="761"/>
      <c r="DW40" s="761"/>
      <c r="DX40" s="761"/>
      <c r="DY40" s="761"/>
      <c r="DZ40" s="761"/>
      <c r="EA40" s="761"/>
      <c r="EB40" s="761"/>
      <c r="EC40" s="761"/>
      <c r="ED40" s="761"/>
      <c r="EE40" s="761"/>
      <c r="EF40" s="761"/>
      <c r="EG40" s="761"/>
      <c r="EH40" s="761"/>
      <c r="EI40" s="761"/>
      <c r="EJ40" s="761"/>
      <c r="EK40" s="761"/>
      <c r="EL40" s="761"/>
      <c r="EM40" s="761"/>
      <c r="EN40" s="761"/>
      <c r="EO40" s="761"/>
      <c r="EP40" s="761"/>
      <c r="EQ40" s="761"/>
      <c r="ER40" s="761"/>
      <c r="ES40" s="761"/>
      <c r="ET40" s="761"/>
      <c r="EU40" s="761"/>
      <c r="EV40" s="761"/>
      <c r="EW40" s="761"/>
      <c r="EX40" s="761"/>
      <c r="EY40" s="761"/>
      <c r="EZ40" s="761"/>
    </row>
    <row r="41" spans="1:156" ht="30" customHeight="1">
      <c r="A41" s="760"/>
      <c r="B41" s="760"/>
      <c r="C41" s="760"/>
      <c r="D41" s="760"/>
      <c r="E41" s="760"/>
      <c r="F41" s="760"/>
      <c r="G41" s="760"/>
      <c r="H41" s="760"/>
      <c r="I41" s="760"/>
      <c r="J41" s="760"/>
      <c r="K41" s="760"/>
      <c r="L41" s="760"/>
      <c r="M41" s="760"/>
      <c r="N41" s="760"/>
      <c r="O41" s="760"/>
      <c r="P41" s="760"/>
      <c r="Q41" s="760"/>
      <c r="R41" s="760"/>
      <c r="S41" s="760"/>
      <c r="T41" s="760"/>
      <c r="U41" s="760"/>
      <c r="V41" s="760"/>
      <c r="W41" s="760"/>
      <c r="X41" s="760"/>
      <c r="Y41" s="760"/>
      <c r="Z41" s="760"/>
      <c r="AA41" s="760"/>
      <c r="AB41" s="760"/>
      <c r="AC41" s="760"/>
      <c r="AD41" s="760"/>
      <c r="AE41" s="760"/>
      <c r="AF41" s="760"/>
      <c r="AG41" s="760"/>
      <c r="AH41" s="760"/>
      <c r="AI41" s="760"/>
      <c r="AJ41" s="760"/>
      <c r="AK41" s="760"/>
      <c r="AL41" s="760"/>
      <c r="AM41" s="760"/>
      <c r="AN41" s="760"/>
      <c r="AO41" s="760"/>
      <c r="AP41" s="760"/>
      <c r="AQ41" s="760"/>
      <c r="AR41" s="760"/>
      <c r="AS41" s="760"/>
      <c r="AT41" s="760"/>
      <c r="AU41" s="760"/>
      <c r="AV41" s="760"/>
      <c r="AW41" s="760"/>
      <c r="AX41" s="760"/>
      <c r="AY41" s="760"/>
      <c r="AZ41" s="760"/>
      <c r="BA41" s="760"/>
      <c r="BB41" s="760"/>
      <c r="BC41" s="760"/>
      <c r="BD41" s="760"/>
      <c r="BE41" s="760"/>
      <c r="BF41" s="760"/>
      <c r="BG41" s="760"/>
      <c r="BH41" s="760"/>
      <c r="BI41" s="760"/>
      <c r="BJ41" s="760"/>
      <c r="BK41" s="760"/>
      <c r="BL41" s="760"/>
      <c r="BM41" s="760"/>
      <c r="BN41" s="760"/>
      <c r="BO41" s="760"/>
      <c r="BP41" s="760"/>
      <c r="BQ41" s="760"/>
      <c r="BR41" s="760"/>
      <c r="BS41" s="760"/>
      <c r="BT41" s="760"/>
      <c r="BU41" s="760"/>
      <c r="BV41" s="760"/>
      <c r="BW41" s="760"/>
      <c r="BX41" s="760"/>
      <c r="BY41" s="760"/>
      <c r="BZ41" s="760"/>
      <c r="CA41" s="760"/>
      <c r="CB41" s="760"/>
      <c r="CC41" s="761"/>
      <c r="CD41" s="761"/>
      <c r="CE41" s="761"/>
      <c r="CF41" s="761"/>
      <c r="CG41" s="761"/>
      <c r="CH41" s="761"/>
      <c r="CI41" s="761"/>
      <c r="CJ41" s="761"/>
      <c r="CK41" s="761"/>
      <c r="CL41" s="761"/>
      <c r="CM41" s="761"/>
      <c r="CN41" s="761"/>
      <c r="CO41" s="761"/>
      <c r="CP41" s="761"/>
      <c r="CQ41" s="761"/>
      <c r="CR41" s="761"/>
      <c r="CS41" s="761"/>
      <c r="CT41" s="761"/>
      <c r="CU41" s="761"/>
      <c r="CV41" s="761"/>
      <c r="CW41" s="761"/>
      <c r="CX41" s="761"/>
      <c r="CY41" s="761"/>
      <c r="CZ41" s="761"/>
      <c r="DA41" s="761"/>
      <c r="DB41" s="761"/>
      <c r="DC41" s="761"/>
      <c r="DD41" s="761"/>
      <c r="DE41" s="761"/>
      <c r="DF41" s="761"/>
      <c r="DG41" s="761"/>
      <c r="DH41" s="761"/>
      <c r="DI41" s="761"/>
      <c r="DJ41" s="761"/>
      <c r="DK41" s="761"/>
      <c r="DL41" s="761"/>
      <c r="DM41" s="761"/>
      <c r="DN41" s="761"/>
      <c r="DO41" s="761"/>
      <c r="DP41" s="761"/>
      <c r="DQ41" s="761"/>
      <c r="DR41" s="761"/>
      <c r="DS41" s="761"/>
      <c r="DT41" s="761"/>
      <c r="DU41" s="761"/>
      <c r="DV41" s="761"/>
      <c r="DW41" s="761"/>
      <c r="DX41" s="761"/>
      <c r="DY41" s="761"/>
      <c r="DZ41" s="761"/>
      <c r="EA41" s="761"/>
      <c r="EB41" s="761"/>
      <c r="EC41" s="761"/>
      <c r="ED41" s="761"/>
      <c r="EE41" s="761"/>
      <c r="EF41" s="761"/>
      <c r="EG41" s="761"/>
      <c r="EH41" s="761"/>
      <c r="EI41" s="761"/>
      <c r="EJ41" s="761"/>
      <c r="EK41" s="761"/>
      <c r="EL41" s="761"/>
      <c r="EM41" s="761"/>
      <c r="EN41" s="761"/>
      <c r="EO41" s="761"/>
      <c r="EP41" s="761"/>
      <c r="EQ41" s="761"/>
      <c r="ER41" s="761"/>
      <c r="ES41" s="761"/>
      <c r="ET41" s="761"/>
      <c r="EU41" s="761"/>
      <c r="EV41" s="761"/>
      <c r="EW41" s="761"/>
      <c r="EX41" s="761"/>
      <c r="EY41" s="761"/>
      <c r="EZ41" s="761"/>
    </row>
    <row r="42" spans="1:156" ht="30" customHeight="1">
      <c r="A42" s="760"/>
      <c r="B42" s="760"/>
      <c r="C42" s="760"/>
      <c r="D42" s="760"/>
      <c r="E42" s="760"/>
      <c r="F42" s="760"/>
      <c r="G42" s="760"/>
      <c r="H42" s="760"/>
      <c r="I42" s="760"/>
      <c r="J42" s="760"/>
      <c r="K42" s="760"/>
      <c r="L42" s="760"/>
      <c r="M42" s="760"/>
      <c r="N42" s="760"/>
      <c r="O42" s="760"/>
      <c r="P42" s="760"/>
      <c r="Q42" s="760"/>
      <c r="R42" s="760"/>
      <c r="S42" s="760"/>
      <c r="T42" s="760"/>
      <c r="U42" s="760"/>
      <c r="V42" s="760"/>
      <c r="W42" s="760"/>
      <c r="X42" s="760"/>
      <c r="Y42" s="760"/>
      <c r="Z42" s="760"/>
      <c r="AA42" s="760"/>
      <c r="AB42" s="760"/>
      <c r="AC42" s="760"/>
      <c r="AD42" s="760"/>
      <c r="AE42" s="760"/>
      <c r="AF42" s="760"/>
      <c r="AG42" s="760"/>
      <c r="AH42" s="760"/>
      <c r="AI42" s="760"/>
      <c r="AJ42" s="760"/>
      <c r="AK42" s="760"/>
      <c r="AL42" s="760"/>
      <c r="AM42" s="760"/>
      <c r="AN42" s="760"/>
      <c r="AO42" s="760"/>
      <c r="AP42" s="760"/>
      <c r="AQ42" s="760"/>
      <c r="AR42" s="760"/>
      <c r="AS42" s="760"/>
      <c r="AT42" s="760"/>
      <c r="AU42" s="760"/>
      <c r="AV42" s="760"/>
      <c r="AW42" s="760"/>
      <c r="AX42" s="760"/>
      <c r="AY42" s="760"/>
      <c r="AZ42" s="760"/>
      <c r="BA42" s="760"/>
      <c r="BB42" s="760"/>
      <c r="BC42" s="760"/>
      <c r="BD42" s="760"/>
      <c r="BE42" s="760"/>
      <c r="BF42" s="760"/>
      <c r="BG42" s="760"/>
      <c r="BH42" s="760"/>
      <c r="BI42" s="760"/>
      <c r="BJ42" s="760"/>
      <c r="BK42" s="760"/>
      <c r="BL42" s="760"/>
      <c r="BM42" s="760"/>
      <c r="BN42" s="760"/>
      <c r="BO42" s="760"/>
      <c r="BP42" s="760"/>
      <c r="BQ42" s="760"/>
      <c r="BR42" s="760"/>
      <c r="BS42" s="760"/>
      <c r="BT42" s="760"/>
      <c r="BU42" s="760"/>
      <c r="BV42" s="760"/>
      <c r="BW42" s="760"/>
      <c r="BX42" s="760"/>
      <c r="BY42" s="760"/>
      <c r="BZ42" s="760"/>
      <c r="CA42" s="760"/>
      <c r="CB42" s="760"/>
      <c r="CC42" s="761"/>
      <c r="CD42" s="761"/>
      <c r="CE42" s="761"/>
      <c r="CF42" s="761"/>
      <c r="CG42" s="761"/>
      <c r="CH42" s="761"/>
      <c r="CI42" s="761"/>
      <c r="CJ42" s="761"/>
      <c r="CK42" s="761"/>
      <c r="CL42" s="761"/>
      <c r="CM42" s="761"/>
      <c r="CN42" s="761"/>
      <c r="CO42" s="761"/>
      <c r="CP42" s="761"/>
      <c r="CQ42" s="761"/>
      <c r="CR42" s="761"/>
      <c r="CS42" s="761"/>
      <c r="CT42" s="761"/>
      <c r="CU42" s="761"/>
      <c r="CV42" s="761"/>
      <c r="CW42" s="761"/>
      <c r="CX42" s="761"/>
      <c r="CY42" s="761"/>
      <c r="CZ42" s="761"/>
      <c r="DA42" s="761"/>
      <c r="DB42" s="761"/>
      <c r="DC42" s="761"/>
      <c r="DD42" s="761"/>
      <c r="DE42" s="761"/>
      <c r="DF42" s="761"/>
      <c r="DG42" s="761"/>
      <c r="DH42" s="761"/>
      <c r="DI42" s="761"/>
      <c r="DJ42" s="761"/>
      <c r="DK42" s="761"/>
      <c r="DL42" s="761"/>
      <c r="DM42" s="761"/>
      <c r="DN42" s="761"/>
      <c r="DO42" s="761"/>
      <c r="DP42" s="761"/>
      <c r="DQ42" s="761"/>
      <c r="DR42" s="761"/>
      <c r="DS42" s="761"/>
      <c r="DT42" s="761"/>
      <c r="DU42" s="761"/>
      <c r="DV42" s="761"/>
      <c r="DW42" s="761"/>
      <c r="DX42" s="761"/>
      <c r="DY42" s="761"/>
      <c r="DZ42" s="761"/>
      <c r="EA42" s="761"/>
      <c r="EB42" s="761"/>
      <c r="EC42" s="761"/>
      <c r="ED42" s="761"/>
      <c r="EE42" s="761"/>
      <c r="EF42" s="761"/>
      <c r="EG42" s="761"/>
      <c r="EH42" s="761"/>
      <c r="EI42" s="761"/>
      <c r="EJ42" s="761"/>
      <c r="EK42" s="761"/>
      <c r="EL42" s="761"/>
      <c r="EM42" s="761"/>
      <c r="EN42" s="761"/>
      <c r="EO42" s="761"/>
      <c r="EP42" s="761"/>
      <c r="EQ42" s="761"/>
      <c r="ER42" s="761"/>
      <c r="ES42" s="761"/>
      <c r="ET42" s="761"/>
      <c r="EU42" s="761"/>
      <c r="EV42" s="761"/>
      <c r="EW42" s="761"/>
      <c r="EX42" s="761"/>
      <c r="EY42" s="761"/>
      <c r="EZ42" s="761"/>
    </row>
    <row r="43" spans="1:156" ht="30" customHeight="1">
      <c r="A43" s="760"/>
      <c r="B43" s="760"/>
      <c r="C43" s="760"/>
      <c r="D43" s="760"/>
      <c r="E43" s="760"/>
      <c r="F43" s="760"/>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0"/>
      <c r="AL43" s="760"/>
      <c r="AM43" s="760"/>
      <c r="AN43" s="760"/>
      <c r="AO43" s="760"/>
      <c r="AP43" s="760"/>
      <c r="AQ43" s="760"/>
      <c r="AR43" s="760"/>
      <c r="AS43" s="760"/>
      <c r="AT43" s="760"/>
      <c r="AU43" s="760"/>
      <c r="AV43" s="760"/>
      <c r="AW43" s="760"/>
      <c r="AX43" s="760"/>
      <c r="AY43" s="760"/>
      <c r="AZ43" s="760"/>
      <c r="BA43" s="760"/>
      <c r="BB43" s="760"/>
      <c r="BC43" s="760"/>
      <c r="BD43" s="760"/>
      <c r="BE43" s="760"/>
      <c r="BF43" s="760"/>
      <c r="BG43" s="760"/>
      <c r="BH43" s="760"/>
      <c r="BI43" s="760"/>
      <c r="BJ43" s="760"/>
      <c r="BK43" s="760"/>
      <c r="BL43" s="760"/>
      <c r="BM43" s="760"/>
      <c r="BN43" s="760"/>
      <c r="BO43" s="760"/>
      <c r="BP43" s="760"/>
      <c r="BQ43" s="760"/>
      <c r="BR43" s="760"/>
      <c r="BS43" s="760"/>
      <c r="BT43" s="760"/>
      <c r="BU43" s="760"/>
      <c r="BV43" s="760"/>
      <c r="BW43" s="760"/>
      <c r="BX43" s="760"/>
      <c r="BY43" s="760"/>
      <c r="BZ43" s="760"/>
      <c r="CA43" s="760"/>
      <c r="CB43" s="760"/>
      <c r="CC43" s="761"/>
      <c r="CD43" s="761"/>
      <c r="CE43" s="761"/>
      <c r="CF43" s="761"/>
      <c r="CG43" s="761"/>
      <c r="CH43" s="761"/>
      <c r="CI43" s="761"/>
      <c r="CJ43" s="761"/>
      <c r="CK43" s="761"/>
      <c r="CL43" s="761"/>
      <c r="CM43" s="761"/>
      <c r="CN43" s="761"/>
      <c r="CO43" s="761"/>
      <c r="CP43" s="761"/>
      <c r="CQ43" s="761"/>
      <c r="CR43" s="761"/>
      <c r="CS43" s="761"/>
      <c r="CT43" s="761"/>
      <c r="CU43" s="761"/>
      <c r="CV43" s="761"/>
      <c r="CW43" s="761"/>
      <c r="CX43" s="761"/>
      <c r="CY43" s="761"/>
      <c r="CZ43" s="761"/>
      <c r="DA43" s="761"/>
      <c r="DB43" s="761"/>
      <c r="DC43" s="761"/>
      <c r="DD43" s="761"/>
      <c r="DE43" s="761"/>
      <c r="DF43" s="761"/>
      <c r="DG43" s="761"/>
      <c r="DH43" s="761"/>
      <c r="DI43" s="761"/>
      <c r="DJ43" s="761"/>
      <c r="DK43" s="761"/>
      <c r="DL43" s="761"/>
      <c r="DM43" s="761"/>
      <c r="DN43" s="761"/>
      <c r="DO43" s="761"/>
      <c r="DP43" s="761"/>
      <c r="DQ43" s="761"/>
      <c r="DR43" s="761"/>
      <c r="DS43" s="761"/>
      <c r="DT43" s="761"/>
      <c r="DU43" s="761"/>
      <c r="DV43" s="761"/>
      <c r="DW43" s="761"/>
      <c r="DX43" s="761"/>
      <c r="DY43" s="761"/>
      <c r="DZ43" s="761"/>
      <c r="EA43" s="761"/>
      <c r="EB43" s="761"/>
      <c r="EC43" s="761"/>
      <c r="ED43" s="761"/>
      <c r="EE43" s="761"/>
      <c r="EF43" s="761"/>
      <c r="EG43" s="761"/>
      <c r="EH43" s="761"/>
      <c r="EI43" s="761"/>
      <c r="EJ43" s="761"/>
      <c r="EK43" s="761"/>
      <c r="EL43" s="761"/>
      <c r="EM43" s="761"/>
      <c r="EN43" s="761"/>
      <c r="EO43" s="761"/>
      <c r="EP43" s="761"/>
      <c r="EQ43" s="761"/>
      <c r="ER43" s="761"/>
      <c r="ES43" s="761"/>
      <c r="ET43" s="761"/>
      <c r="EU43" s="761"/>
      <c r="EV43" s="761"/>
      <c r="EW43" s="761"/>
      <c r="EX43" s="761"/>
      <c r="EY43" s="761"/>
      <c r="EZ43" s="761"/>
    </row>
    <row r="44" spans="1:156" ht="30" customHeight="1">
      <c r="A44" s="760"/>
      <c r="B44" s="760"/>
      <c r="C44" s="760"/>
      <c r="D44" s="760"/>
      <c r="E44" s="760"/>
      <c r="F44" s="760"/>
      <c r="G44" s="760"/>
      <c r="H44" s="760"/>
      <c r="I44" s="760"/>
      <c r="J44" s="760"/>
      <c r="K44" s="760"/>
      <c r="L44" s="760"/>
      <c r="M44" s="760"/>
      <c r="N44" s="760"/>
      <c r="O44" s="760"/>
      <c r="P44" s="760"/>
      <c r="Q44" s="760"/>
      <c r="R44" s="760"/>
      <c r="S44" s="760"/>
      <c r="T44" s="760"/>
      <c r="U44" s="760"/>
      <c r="V44" s="760"/>
      <c r="W44" s="760"/>
      <c r="X44" s="760"/>
      <c r="Y44" s="760"/>
      <c r="Z44" s="760"/>
      <c r="AA44" s="760"/>
      <c r="AB44" s="760"/>
      <c r="AC44" s="760"/>
      <c r="AD44" s="760"/>
      <c r="AE44" s="760"/>
      <c r="AF44" s="760"/>
      <c r="AG44" s="760"/>
      <c r="AH44" s="760"/>
      <c r="AI44" s="760"/>
      <c r="AJ44" s="760"/>
      <c r="AK44" s="760"/>
      <c r="AL44" s="760"/>
      <c r="AM44" s="760"/>
      <c r="AN44" s="760"/>
      <c r="AO44" s="760"/>
      <c r="AP44" s="760"/>
      <c r="AQ44" s="760"/>
      <c r="AR44" s="760"/>
      <c r="AS44" s="760"/>
      <c r="AT44" s="760"/>
      <c r="AU44" s="760"/>
      <c r="AV44" s="760"/>
      <c r="AW44" s="760"/>
      <c r="AX44" s="760"/>
      <c r="AY44" s="760"/>
      <c r="AZ44" s="760"/>
      <c r="BA44" s="760"/>
      <c r="BB44" s="760"/>
      <c r="BC44" s="760"/>
      <c r="BD44" s="760"/>
      <c r="BE44" s="760"/>
      <c r="BF44" s="760"/>
      <c r="BG44" s="760"/>
      <c r="BH44" s="760"/>
      <c r="BI44" s="760"/>
      <c r="BJ44" s="760"/>
      <c r="BK44" s="760"/>
      <c r="BL44" s="760"/>
      <c r="BM44" s="760"/>
      <c r="BN44" s="760"/>
      <c r="BO44" s="760"/>
      <c r="BP44" s="760"/>
      <c r="BQ44" s="760"/>
      <c r="BR44" s="760"/>
      <c r="BS44" s="760"/>
      <c r="BT44" s="760"/>
      <c r="BU44" s="760"/>
      <c r="BV44" s="760"/>
      <c r="BW44" s="760"/>
      <c r="BX44" s="760"/>
      <c r="BY44" s="760"/>
      <c r="BZ44" s="760"/>
      <c r="CA44" s="760"/>
      <c r="CB44" s="760"/>
      <c r="CC44" s="761"/>
      <c r="CD44" s="761"/>
      <c r="CE44" s="761"/>
      <c r="CF44" s="761"/>
      <c r="CG44" s="761"/>
      <c r="CH44" s="761"/>
      <c r="CI44" s="761"/>
      <c r="CJ44" s="761"/>
      <c r="CK44" s="761"/>
      <c r="CL44" s="761"/>
      <c r="CM44" s="761"/>
      <c r="CN44" s="761"/>
      <c r="CO44" s="761"/>
      <c r="CP44" s="761"/>
      <c r="CQ44" s="761"/>
      <c r="CR44" s="761"/>
      <c r="CS44" s="761"/>
      <c r="CT44" s="761"/>
      <c r="CU44" s="761"/>
      <c r="CV44" s="761"/>
      <c r="CW44" s="761"/>
      <c r="CX44" s="761"/>
      <c r="CY44" s="761"/>
      <c r="CZ44" s="761"/>
      <c r="DA44" s="761"/>
      <c r="DB44" s="761"/>
      <c r="DC44" s="761"/>
      <c r="DD44" s="761"/>
      <c r="DE44" s="761"/>
      <c r="DF44" s="761"/>
      <c r="DG44" s="761"/>
      <c r="DH44" s="761"/>
      <c r="DI44" s="761"/>
      <c r="DJ44" s="761"/>
      <c r="DK44" s="761"/>
      <c r="DL44" s="761"/>
      <c r="DM44" s="761"/>
      <c r="DN44" s="761"/>
      <c r="DO44" s="761"/>
      <c r="DP44" s="761"/>
      <c r="DQ44" s="761"/>
      <c r="DR44" s="761"/>
      <c r="DS44" s="761"/>
      <c r="DT44" s="761"/>
      <c r="DU44" s="761"/>
      <c r="DV44" s="761"/>
      <c r="DW44" s="761"/>
      <c r="DX44" s="761"/>
      <c r="DY44" s="761"/>
      <c r="DZ44" s="761"/>
      <c r="EA44" s="761"/>
      <c r="EB44" s="761"/>
      <c r="EC44" s="761"/>
      <c r="ED44" s="761"/>
      <c r="EE44" s="761"/>
      <c r="EF44" s="761"/>
      <c r="EG44" s="761"/>
      <c r="EH44" s="761"/>
      <c r="EI44" s="761"/>
      <c r="EJ44" s="761"/>
      <c r="EK44" s="761"/>
      <c r="EL44" s="761"/>
      <c r="EM44" s="761"/>
      <c r="EN44" s="761"/>
      <c r="EO44" s="761"/>
      <c r="EP44" s="761"/>
      <c r="EQ44" s="761"/>
      <c r="ER44" s="761"/>
      <c r="ES44" s="761"/>
      <c r="ET44" s="761"/>
      <c r="EU44" s="761"/>
      <c r="EV44" s="761"/>
      <c r="EW44" s="761"/>
      <c r="EX44" s="761"/>
      <c r="EY44" s="761"/>
      <c r="EZ44" s="761"/>
    </row>
    <row r="45" spans="1:156" ht="30" customHeight="1">
      <c r="A45" s="760"/>
      <c r="B45" s="760"/>
      <c r="C45" s="760"/>
      <c r="D45" s="760"/>
      <c r="E45" s="760"/>
      <c r="F45" s="760"/>
      <c r="G45" s="760"/>
      <c r="H45" s="760"/>
      <c r="I45" s="760"/>
      <c r="J45" s="760"/>
      <c r="K45" s="760"/>
      <c r="L45" s="760"/>
      <c r="M45" s="760"/>
      <c r="N45" s="760"/>
      <c r="O45" s="760"/>
      <c r="P45" s="760"/>
      <c r="Q45" s="760"/>
      <c r="R45" s="760"/>
      <c r="S45" s="760"/>
      <c r="T45" s="760"/>
      <c r="U45" s="760"/>
      <c r="V45" s="760"/>
      <c r="W45" s="760"/>
      <c r="X45" s="760"/>
      <c r="Y45" s="760"/>
      <c r="Z45" s="760"/>
      <c r="AA45" s="760"/>
      <c r="AB45" s="760"/>
      <c r="AC45" s="760"/>
      <c r="AD45" s="760"/>
      <c r="AE45" s="760"/>
      <c r="AF45" s="760"/>
      <c r="AG45" s="760"/>
      <c r="AH45" s="760"/>
      <c r="AI45" s="760"/>
      <c r="AJ45" s="760"/>
      <c r="AK45" s="760"/>
      <c r="AL45" s="760"/>
      <c r="AM45" s="760"/>
      <c r="AN45" s="760"/>
      <c r="AO45" s="760"/>
      <c r="AP45" s="760"/>
      <c r="AQ45" s="760"/>
      <c r="AR45" s="760"/>
      <c r="AS45" s="760"/>
      <c r="AT45" s="760"/>
      <c r="AU45" s="760"/>
      <c r="AV45" s="760"/>
      <c r="AW45" s="760"/>
      <c r="AX45" s="760"/>
      <c r="AY45" s="760"/>
      <c r="AZ45" s="760"/>
      <c r="BA45" s="760"/>
      <c r="BB45" s="760"/>
      <c r="BC45" s="760"/>
      <c r="BD45" s="760"/>
      <c r="BE45" s="760"/>
      <c r="BF45" s="760"/>
      <c r="BG45" s="760"/>
      <c r="BH45" s="760"/>
      <c r="BI45" s="760"/>
      <c r="BJ45" s="760"/>
      <c r="BK45" s="760"/>
      <c r="BL45" s="760"/>
      <c r="BM45" s="760"/>
      <c r="BN45" s="760"/>
      <c r="BO45" s="760"/>
      <c r="BP45" s="760"/>
      <c r="BQ45" s="760"/>
      <c r="BR45" s="760"/>
      <c r="BS45" s="760"/>
      <c r="BT45" s="760"/>
      <c r="BU45" s="760"/>
      <c r="BV45" s="760"/>
      <c r="BW45" s="760"/>
      <c r="BX45" s="760"/>
      <c r="BY45" s="760"/>
      <c r="BZ45" s="760"/>
      <c r="CA45" s="760"/>
      <c r="CB45" s="760"/>
      <c r="CC45" s="761"/>
      <c r="CD45" s="761"/>
      <c r="CE45" s="761"/>
      <c r="CF45" s="761"/>
      <c r="CG45" s="761"/>
      <c r="CH45" s="761"/>
      <c r="CI45" s="761"/>
      <c r="CJ45" s="761"/>
      <c r="CK45" s="761"/>
      <c r="CL45" s="761"/>
      <c r="CM45" s="761"/>
      <c r="CN45" s="761"/>
      <c r="CO45" s="761"/>
      <c r="CP45" s="761"/>
      <c r="CQ45" s="761"/>
      <c r="CR45" s="761"/>
      <c r="CS45" s="761"/>
      <c r="CT45" s="761"/>
      <c r="CU45" s="761"/>
      <c r="CV45" s="761"/>
      <c r="CW45" s="761"/>
      <c r="CX45" s="761"/>
      <c r="CY45" s="761"/>
      <c r="CZ45" s="761"/>
      <c r="DA45" s="761"/>
      <c r="DB45" s="761"/>
      <c r="DC45" s="761"/>
      <c r="DD45" s="761"/>
      <c r="DE45" s="761"/>
      <c r="DF45" s="761"/>
      <c r="DG45" s="761"/>
      <c r="DH45" s="761"/>
      <c r="DI45" s="761"/>
      <c r="DJ45" s="761"/>
      <c r="DK45" s="761"/>
      <c r="DL45" s="761"/>
      <c r="DM45" s="761"/>
      <c r="DN45" s="761"/>
      <c r="DO45" s="761"/>
      <c r="DP45" s="761"/>
      <c r="DQ45" s="761"/>
      <c r="DR45" s="761"/>
      <c r="DS45" s="761"/>
      <c r="DT45" s="761"/>
      <c r="DU45" s="761"/>
      <c r="DV45" s="761"/>
      <c r="DW45" s="761"/>
      <c r="DX45" s="761"/>
      <c r="DY45" s="761"/>
      <c r="DZ45" s="761"/>
      <c r="EA45" s="761"/>
      <c r="EB45" s="761"/>
      <c r="EC45" s="761"/>
      <c r="ED45" s="761"/>
      <c r="EE45" s="761"/>
      <c r="EF45" s="761"/>
      <c r="EG45" s="761"/>
      <c r="EH45" s="761"/>
      <c r="EI45" s="761"/>
      <c r="EJ45" s="761"/>
      <c r="EK45" s="761"/>
      <c r="EL45" s="761"/>
      <c r="EM45" s="761"/>
      <c r="EN45" s="761"/>
      <c r="EO45" s="761"/>
      <c r="EP45" s="761"/>
      <c r="EQ45" s="761"/>
      <c r="ER45" s="761"/>
      <c r="ES45" s="761"/>
      <c r="ET45" s="761"/>
      <c r="EU45" s="761"/>
      <c r="EV45" s="761"/>
      <c r="EW45" s="761"/>
      <c r="EX45" s="761"/>
      <c r="EY45" s="761"/>
      <c r="EZ45" s="761"/>
    </row>
    <row r="46" spans="1:156" ht="30" customHeight="1">
      <c r="A46" s="760"/>
      <c r="B46" s="760"/>
      <c r="C46" s="760"/>
      <c r="D46" s="760"/>
      <c r="E46" s="760"/>
      <c r="F46" s="760"/>
      <c r="G46" s="760"/>
      <c r="H46" s="760"/>
      <c r="I46" s="760"/>
      <c r="J46" s="760"/>
      <c r="K46" s="760"/>
      <c r="L46" s="760"/>
      <c r="M46" s="760"/>
      <c r="N46" s="760"/>
      <c r="O46" s="760"/>
      <c r="P46" s="760"/>
      <c r="Q46" s="760"/>
      <c r="R46" s="760"/>
      <c r="S46" s="760"/>
      <c r="T46" s="760"/>
      <c r="U46" s="760"/>
      <c r="V46" s="760"/>
      <c r="W46" s="760"/>
      <c r="X46" s="760"/>
      <c r="Y46" s="760"/>
      <c r="Z46" s="760"/>
      <c r="AA46" s="760"/>
      <c r="AB46" s="760"/>
      <c r="AC46" s="760"/>
      <c r="AD46" s="760"/>
      <c r="AE46" s="760"/>
      <c r="AF46" s="760"/>
      <c r="AG46" s="760"/>
      <c r="AH46" s="760"/>
      <c r="AI46" s="760"/>
      <c r="AJ46" s="760"/>
      <c r="AK46" s="760"/>
      <c r="AL46" s="760"/>
      <c r="AM46" s="760"/>
      <c r="AN46" s="760"/>
      <c r="AO46" s="760"/>
      <c r="AP46" s="760"/>
      <c r="AQ46" s="760"/>
      <c r="AR46" s="760"/>
      <c r="AS46" s="760"/>
      <c r="AT46" s="760"/>
      <c r="AU46" s="760"/>
      <c r="AV46" s="760"/>
      <c r="AW46" s="760"/>
      <c r="AX46" s="760"/>
      <c r="AY46" s="760"/>
      <c r="AZ46" s="760"/>
      <c r="BA46" s="760"/>
      <c r="BB46" s="760"/>
      <c r="BC46" s="760"/>
      <c r="BD46" s="760"/>
      <c r="BE46" s="760"/>
      <c r="BF46" s="760"/>
      <c r="BG46" s="760"/>
      <c r="BH46" s="760"/>
      <c r="BI46" s="760"/>
      <c r="BJ46" s="760"/>
      <c r="BK46" s="760"/>
      <c r="BL46" s="760"/>
      <c r="BM46" s="760"/>
      <c r="BN46" s="760"/>
      <c r="BO46" s="760"/>
      <c r="BP46" s="760"/>
      <c r="BQ46" s="760"/>
      <c r="BR46" s="760"/>
      <c r="BS46" s="760"/>
      <c r="BT46" s="760"/>
      <c r="BU46" s="760"/>
      <c r="BV46" s="760"/>
      <c r="BW46" s="760"/>
      <c r="BX46" s="760"/>
      <c r="BY46" s="760"/>
      <c r="BZ46" s="760"/>
      <c r="CA46" s="760"/>
      <c r="CB46" s="760"/>
      <c r="CC46" s="761"/>
      <c r="CD46" s="761"/>
      <c r="CE46" s="761"/>
      <c r="CF46" s="761"/>
      <c r="CG46" s="761"/>
      <c r="CH46" s="761"/>
      <c r="CI46" s="761"/>
      <c r="CJ46" s="761"/>
      <c r="CK46" s="761"/>
      <c r="CL46" s="761"/>
      <c r="CM46" s="761"/>
      <c r="CN46" s="761"/>
      <c r="CO46" s="761"/>
      <c r="CP46" s="761"/>
      <c r="CQ46" s="761"/>
      <c r="CR46" s="761"/>
      <c r="CS46" s="761"/>
      <c r="CT46" s="761"/>
      <c r="CU46" s="761"/>
      <c r="CV46" s="761"/>
      <c r="CW46" s="761"/>
      <c r="CX46" s="761"/>
      <c r="CY46" s="761"/>
      <c r="CZ46" s="761"/>
      <c r="DA46" s="761"/>
      <c r="DB46" s="761"/>
      <c r="DC46" s="761"/>
      <c r="DD46" s="761"/>
      <c r="DE46" s="761"/>
      <c r="DF46" s="761"/>
      <c r="DG46" s="761"/>
      <c r="DH46" s="761"/>
      <c r="DI46" s="761"/>
      <c r="DJ46" s="761"/>
      <c r="DK46" s="761"/>
      <c r="DL46" s="761"/>
      <c r="DM46" s="761"/>
      <c r="DN46" s="761"/>
      <c r="DO46" s="761"/>
      <c r="DP46" s="761"/>
      <c r="DQ46" s="761"/>
      <c r="DR46" s="761"/>
      <c r="DS46" s="761"/>
      <c r="DT46" s="761"/>
      <c r="DU46" s="761"/>
      <c r="DV46" s="761"/>
      <c r="DW46" s="761"/>
      <c r="DX46" s="761"/>
      <c r="DY46" s="761"/>
      <c r="DZ46" s="761"/>
      <c r="EA46" s="761"/>
      <c r="EB46" s="761"/>
      <c r="EC46" s="761"/>
      <c r="ED46" s="761"/>
      <c r="EE46" s="761"/>
      <c r="EF46" s="761"/>
      <c r="EG46" s="761"/>
      <c r="EH46" s="761"/>
      <c r="EI46" s="761"/>
      <c r="EJ46" s="761"/>
      <c r="EK46" s="761"/>
      <c r="EL46" s="761"/>
      <c r="EM46" s="761"/>
      <c r="EN46" s="761"/>
      <c r="EO46" s="761"/>
      <c r="EP46" s="761"/>
      <c r="EQ46" s="761"/>
      <c r="ER46" s="761"/>
      <c r="ES46" s="761"/>
      <c r="ET46" s="761"/>
      <c r="EU46" s="761"/>
      <c r="EV46" s="761"/>
      <c r="EW46" s="761"/>
      <c r="EX46" s="761"/>
      <c r="EY46" s="761"/>
      <c r="EZ46" s="761"/>
    </row>
    <row r="47" spans="1:156" ht="30" customHeight="1">
      <c r="A47" s="760"/>
      <c r="B47" s="760"/>
      <c r="C47" s="760"/>
      <c r="D47" s="760"/>
      <c r="E47" s="760"/>
      <c r="F47" s="760"/>
      <c r="G47" s="760"/>
      <c r="H47" s="760"/>
      <c r="I47" s="760"/>
      <c r="J47" s="760"/>
      <c r="K47" s="760"/>
      <c r="L47" s="760"/>
      <c r="M47" s="760"/>
      <c r="N47" s="760"/>
      <c r="O47" s="760"/>
      <c r="P47" s="760"/>
      <c r="Q47" s="760"/>
      <c r="R47" s="760"/>
      <c r="S47" s="760"/>
      <c r="T47" s="760"/>
      <c r="U47" s="760"/>
      <c r="V47" s="760"/>
      <c r="W47" s="760"/>
      <c r="X47" s="760"/>
      <c r="Y47" s="760"/>
      <c r="Z47" s="760"/>
      <c r="AA47" s="760"/>
      <c r="AB47" s="760"/>
      <c r="AC47" s="760"/>
      <c r="AD47" s="760"/>
      <c r="AE47" s="760"/>
      <c r="AF47" s="760"/>
      <c r="AG47" s="760"/>
      <c r="AH47" s="760"/>
      <c r="AI47" s="760"/>
      <c r="AJ47" s="760"/>
      <c r="AK47" s="760"/>
      <c r="AL47" s="760"/>
      <c r="AM47" s="760"/>
      <c r="AN47" s="760"/>
      <c r="AO47" s="760"/>
      <c r="AP47" s="760"/>
      <c r="AQ47" s="760"/>
      <c r="AR47" s="760"/>
      <c r="AS47" s="760"/>
      <c r="AT47" s="760"/>
      <c r="AU47" s="760"/>
      <c r="AV47" s="760"/>
      <c r="AW47" s="760"/>
      <c r="AX47" s="760"/>
      <c r="AY47" s="760"/>
      <c r="AZ47" s="760"/>
      <c r="BA47" s="760"/>
      <c r="BB47" s="760"/>
      <c r="BC47" s="760"/>
      <c r="BD47" s="760"/>
      <c r="BE47" s="760"/>
      <c r="BF47" s="760"/>
      <c r="BG47" s="760"/>
      <c r="BH47" s="760"/>
      <c r="BI47" s="760"/>
      <c r="BJ47" s="760"/>
      <c r="BK47" s="760"/>
      <c r="BL47" s="760"/>
      <c r="BM47" s="760"/>
      <c r="BN47" s="760"/>
      <c r="BO47" s="760"/>
      <c r="BP47" s="760"/>
      <c r="BQ47" s="760"/>
      <c r="BR47" s="760"/>
      <c r="BS47" s="760"/>
      <c r="BT47" s="760"/>
      <c r="BU47" s="760"/>
      <c r="BV47" s="760"/>
      <c r="BW47" s="760"/>
      <c r="BX47" s="760"/>
      <c r="BY47" s="760"/>
      <c r="BZ47" s="760"/>
      <c r="CA47" s="760"/>
      <c r="CB47" s="760"/>
      <c r="CC47" s="761"/>
      <c r="CD47" s="761"/>
      <c r="CE47" s="761"/>
      <c r="CF47" s="761"/>
      <c r="CG47" s="761"/>
      <c r="CH47" s="761"/>
      <c r="CI47" s="761"/>
      <c r="CJ47" s="761"/>
      <c r="CK47" s="761"/>
      <c r="CL47" s="761"/>
      <c r="CM47" s="761"/>
      <c r="CN47" s="761"/>
      <c r="CO47" s="761"/>
      <c r="CP47" s="761"/>
      <c r="CQ47" s="761"/>
      <c r="CR47" s="761"/>
      <c r="CS47" s="761"/>
      <c r="CT47" s="761"/>
      <c r="CU47" s="761"/>
      <c r="CV47" s="761"/>
      <c r="CW47" s="761"/>
      <c r="CX47" s="761"/>
      <c r="CY47" s="761"/>
      <c r="CZ47" s="761"/>
      <c r="DA47" s="761"/>
      <c r="DB47" s="761"/>
      <c r="DC47" s="761"/>
      <c r="DD47" s="761"/>
      <c r="DE47" s="761"/>
      <c r="DF47" s="761"/>
      <c r="DG47" s="761"/>
      <c r="DH47" s="761"/>
      <c r="DI47" s="761"/>
      <c r="DJ47" s="761"/>
      <c r="DK47" s="761"/>
      <c r="DL47" s="761"/>
      <c r="DM47" s="761"/>
      <c r="DN47" s="761"/>
      <c r="DO47" s="761"/>
      <c r="DP47" s="761"/>
      <c r="DQ47" s="761"/>
      <c r="DR47" s="761"/>
      <c r="DS47" s="761"/>
      <c r="DT47" s="761"/>
      <c r="DU47" s="761"/>
      <c r="DV47" s="761"/>
      <c r="DW47" s="761"/>
      <c r="DX47" s="761"/>
      <c r="DY47" s="761"/>
      <c r="DZ47" s="761"/>
      <c r="EA47" s="761"/>
      <c r="EB47" s="761"/>
      <c r="EC47" s="761"/>
      <c r="ED47" s="761"/>
      <c r="EE47" s="761"/>
      <c r="EF47" s="761"/>
      <c r="EG47" s="761"/>
      <c r="EH47" s="761"/>
      <c r="EI47" s="761"/>
      <c r="EJ47" s="761"/>
      <c r="EK47" s="761"/>
      <c r="EL47" s="761"/>
      <c r="EM47" s="761"/>
      <c r="EN47" s="761"/>
      <c r="EO47" s="761"/>
      <c r="EP47" s="761"/>
      <c r="EQ47" s="761"/>
      <c r="ER47" s="761"/>
      <c r="ES47" s="761"/>
      <c r="ET47" s="761"/>
      <c r="EU47" s="761"/>
      <c r="EV47" s="761"/>
      <c r="EW47" s="761"/>
      <c r="EX47" s="761"/>
      <c r="EY47" s="761"/>
      <c r="EZ47" s="761"/>
    </row>
    <row r="48" spans="1:156" ht="30" customHeight="1">
      <c r="A48" s="760"/>
      <c r="B48" s="760"/>
      <c r="C48" s="760"/>
      <c r="D48" s="760"/>
      <c r="E48" s="760"/>
      <c r="F48" s="760"/>
      <c r="G48" s="760"/>
      <c r="H48" s="760"/>
      <c r="I48" s="760"/>
      <c r="J48" s="760"/>
      <c r="K48" s="760"/>
      <c r="L48" s="760"/>
      <c r="M48" s="760"/>
      <c r="N48" s="760"/>
      <c r="O48" s="760"/>
      <c r="P48" s="760"/>
      <c r="Q48" s="760"/>
      <c r="R48" s="760"/>
      <c r="S48" s="760"/>
      <c r="T48" s="760"/>
      <c r="U48" s="760"/>
      <c r="V48" s="760"/>
      <c r="W48" s="760"/>
      <c r="X48" s="760"/>
      <c r="Y48" s="760"/>
      <c r="Z48" s="760"/>
      <c r="AA48" s="760"/>
      <c r="AB48" s="760"/>
      <c r="AC48" s="760"/>
      <c r="AD48" s="760"/>
      <c r="AE48" s="760"/>
      <c r="AF48" s="760"/>
      <c r="AG48" s="760"/>
      <c r="AH48" s="760"/>
      <c r="AI48" s="760"/>
      <c r="AJ48" s="760"/>
      <c r="AK48" s="760"/>
      <c r="AL48" s="760"/>
      <c r="AM48" s="760"/>
      <c r="AN48" s="760"/>
      <c r="AO48" s="760"/>
      <c r="AP48" s="760"/>
      <c r="AQ48" s="760"/>
      <c r="AR48" s="760"/>
      <c r="AS48" s="760"/>
      <c r="AT48" s="760"/>
      <c r="AU48" s="760"/>
      <c r="AV48" s="760"/>
      <c r="AW48" s="760"/>
      <c r="AX48" s="760"/>
      <c r="AY48" s="760"/>
      <c r="AZ48" s="760"/>
      <c r="BA48" s="760"/>
      <c r="BB48" s="760"/>
      <c r="BC48" s="760"/>
      <c r="BD48" s="760"/>
      <c r="BE48" s="760"/>
      <c r="BF48" s="760"/>
      <c r="BG48" s="760"/>
      <c r="BH48" s="760"/>
      <c r="BI48" s="760"/>
      <c r="BJ48" s="760"/>
      <c r="BK48" s="760"/>
      <c r="BL48" s="760"/>
      <c r="BM48" s="760"/>
      <c r="BN48" s="760"/>
      <c r="BO48" s="760"/>
      <c r="BP48" s="760"/>
      <c r="BQ48" s="760"/>
      <c r="BR48" s="760"/>
      <c r="BS48" s="760"/>
      <c r="BT48" s="760"/>
      <c r="BU48" s="760"/>
      <c r="BV48" s="760"/>
      <c r="BW48" s="760"/>
      <c r="BX48" s="760"/>
      <c r="BY48" s="760"/>
      <c r="BZ48" s="760"/>
      <c r="CA48" s="760"/>
      <c r="CB48" s="760"/>
      <c r="CC48" s="761"/>
      <c r="CD48" s="761"/>
      <c r="CE48" s="761"/>
      <c r="CF48" s="761"/>
      <c r="CG48" s="761"/>
      <c r="CH48" s="761"/>
      <c r="CI48" s="761"/>
      <c r="CJ48" s="761"/>
      <c r="CK48" s="761"/>
      <c r="CL48" s="761"/>
      <c r="CM48" s="761"/>
      <c r="CN48" s="761"/>
      <c r="CO48" s="761"/>
      <c r="CP48" s="761"/>
      <c r="CQ48" s="761"/>
      <c r="CR48" s="761"/>
      <c r="CS48" s="761"/>
      <c r="CT48" s="761"/>
      <c r="CU48" s="761"/>
      <c r="CV48" s="761"/>
      <c r="CW48" s="761"/>
      <c r="CX48" s="761"/>
      <c r="CY48" s="761"/>
      <c r="CZ48" s="761"/>
      <c r="DA48" s="761"/>
      <c r="DB48" s="761"/>
      <c r="DC48" s="761"/>
      <c r="DD48" s="761"/>
      <c r="DE48" s="761"/>
      <c r="DF48" s="761"/>
      <c r="DG48" s="761"/>
      <c r="DH48" s="761"/>
      <c r="DI48" s="761"/>
      <c r="DJ48" s="761"/>
      <c r="DK48" s="761"/>
      <c r="DL48" s="761"/>
      <c r="DM48" s="761"/>
      <c r="DN48" s="761"/>
      <c r="DO48" s="761"/>
      <c r="DP48" s="761"/>
      <c r="DQ48" s="761"/>
      <c r="DR48" s="761"/>
      <c r="DS48" s="761"/>
      <c r="DT48" s="761"/>
      <c r="DU48" s="761"/>
      <c r="DV48" s="761"/>
      <c r="DW48" s="761"/>
      <c r="DX48" s="761"/>
      <c r="DY48" s="761"/>
      <c r="DZ48" s="761"/>
      <c r="EA48" s="761"/>
      <c r="EB48" s="761"/>
      <c r="EC48" s="761"/>
      <c r="ED48" s="761"/>
      <c r="EE48" s="761"/>
      <c r="EF48" s="761"/>
      <c r="EG48" s="761"/>
      <c r="EH48" s="761"/>
      <c r="EI48" s="761"/>
      <c r="EJ48" s="761"/>
      <c r="EK48" s="761"/>
      <c r="EL48" s="761"/>
      <c r="EM48" s="761"/>
      <c r="EN48" s="761"/>
      <c r="EO48" s="761"/>
      <c r="EP48" s="761"/>
      <c r="EQ48" s="761"/>
      <c r="ER48" s="761"/>
      <c r="ES48" s="761"/>
      <c r="ET48" s="761"/>
      <c r="EU48" s="761"/>
      <c r="EV48" s="761"/>
      <c r="EW48" s="761"/>
      <c r="EX48" s="761"/>
      <c r="EY48" s="761"/>
      <c r="EZ48" s="761"/>
    </row>
    <row r="49" spans="1:156" ht="30" customHeight="1">
      <c r="A49" s="760"/>
      <c r="B49" s="760"/>
      <c r="C49" s="760"/>
      <c r="D49" s="760"/>
      <c r="E49" s="760"/>
      <c r="F49" s="760"/>
      <c r="G49" s="760"/>
      <c r="H49" s="760"/>
      <c r="I49" s="760"/>
      <c r="J49" s="760"/>
      <c r="K49" s="760"/>
      <c r="L49" s="760"/>
      <c r="M49" s="760"/>
      <c r="N49" s="760"/>
      <c r="O49" s="760"/>
      <c r="P49" s="760"/>
      <c r="Q49" s="760"/>
      <c r="R49" s="760"/>
      <c r="S49" s="760"/>
      <c r="T49" s="760"/>
      <c r="U49" s="760"/>
      <c r="V49" s="760"/>
      <c r="W49" s="760"/>
      <c r="X49" s="760"/>
      <c r="Y49" s="760"/>
      <c r="Z49" s="760"/>
      <c r="AA49" s="760"/>
      <c r="AB49" s="760"/>
      <c r="AC49" s="760"/>
      <c r="AD49" s="760"/>
      <c r="AE49" s="760"/>
      <c r="AF49" s="760"/>
      <c r="AG49" s="760"/>
      <c r="AH49" s="760"/>
      <c r="AI49" s="760"/>
      <c r="AJ49" s="760"/>
      <c r="AK49" s="760"/>
      <c r="AL49" s="760"/>
      <c r="AM49" s="760"/>
      <c r="AN49" s="760"/>
      <c r="AO49" s="760"/>
      <c r="AP49" s="760"/>
      <c r="AQ49" s="760"/>
      <c r="AR49" s="760"/>
      <c r="AS49" s="760"/>
      <c r="AT49" s="760"/>
      <c r="AU49" s="760"/>
      <c r="AV49" s="760"/>
      <c r="AW49" s="760"/>
      <c r="AX49" s="760"/>
      <c r="AY49" s="760"/>
      <c r="AZ49" s="760"/>
      <c r="BA49" s="760"/>
      <c r="BB49" s="760"/>
      <c r="BC49" s="760"/>
      <c r="BD49" s="760"/>
      <c r="BE49" s="760"/>
      <c r="BF49" s="760"/>
      <c r="BG49" s="760"/>
      <c r="BH49" s="760"/>
      <c r="BI49" s="760"/>
      <c r="BJ49" s="760"/>
      <c r="BK49" s="760"/>
      <c r="BL49" s="760"/>
      <c r="BM49" s="760"/>
      <c r="BN49" s="760"/>
      <c r="BO49" s="760"/>
      <c r="BP49" s="760"/>
      <c r="BQ49" s="760"/>
      <c r="BR49" s="760"/>
      <c r="BS49" s="760"/>
      <c r="BT49" s="760"/>
      <c r="BU49" s="760"/>
      <c r="BV49" s="760"/>
      <c r="BW49" s="760"/>
      <c r="BX49" s="760"/>
      <c r="BY49" s="760"/>
      <c r="BZ49" s="760"/>
      <c r="CA49" s="760"/>
      <c r="CB49" s="760"/>
      <c r="CC49" s="761"/>
      <c r="CD49" s="761"/>
      <c r="CE49" s="761"/>
      <c r="CF49" s="761"/>
      <c r="CG49" s="761"/>
      <c r="CH49" s="761"/>
      <c r="CI49" s="761"/>
      <c r="CJ49" s="761"/>
      <c r="CK49" s="761"/>
      <c r="CL49" s="761"/>
      <c r="CM49" s="761"/>
      <c r="CN49" s="761"/>
      <c r="CO49" s="761"/>
      <c r="CP49" s="761"/>
      <c r="CQ49" s="761"/>
      <c r="CR49" s="761"/>
      <c r="CS49" s="761"/>
      <c r="CT49" s="761"/>
      <c r="CU49" s="761"/>
      <c r="CV49" s="761"/>
      <c r="CW49" s="761"/>
      <c r="CX49" s="761"/>
      <c r="CY49" s="761"/>
      <c r="CZ49" s="761"/>
      <c r="DA49" s="761"/>
      <c r="DB49" s="761"/>
      <c r="DC49" s="761"/>
      <c r="DD49" s="761"/>
      <c r="DE49" s="761"/>
      <c r="DF49" s="761"/>
      <c r="DG49" s="761"/>
      <c r="DH49" s="761"/>
      <c r="DI49" s="761"/>
      <c r="DJ49" s="761"/>
      <c r="DK49" s="761"/>
      <c r="DL49" s="761"/>
      <c r="DM49" s="761"/>
      <c r="DN49" s="761"/>
      <c r="DO49" s="761"/>
      <c r="DP49" s="761"/>
      <c r="DQ49" s="761"/>
      <c r="DR49" s="761"/>
      <c r="DS49" s="761"/>
      <c r="DT49" s="761"/>
      <c r="DU49" s="761"/>
      <c r="DV49" s="761"/>
      <c r="DW49" s="761"/>
      <c r="DX49" s="761"/>
      <c r="DY49" s="761"/>
      <c r="DZ49" s="761"/>
      <c r="EA49" s="761"/>
      <c r="EB49" s="761"/>
      <c r="EC49" s="761"/>
      <c r="ED49" s="761"/>
      <c r="EE49" s="761"/>
      <c r="EF49" s="761"/>
      <c r="EG49" s="761"/>
      <c r="EH49" s="761"/>
      <c r="EI49" s="761"/>
      <c r="EJ49" s="761"/>
      <c r="EK49" s="761"/>
      <c r="EL49" s="761"/>
      <c r="EM49" s="761"/>
      <c r="EN49" s="761"/>
      <c r="EO49" s="761"/>
      <c r="EP49" s="761"/>
      <c r="EQ49" s="761"/>
      <c r="ER49" s="761"/>
      <c r="ES49" s="761"/>
      <c r="ET49" s="761"/>
      <c r="EU49" s="761"/>
      <c r="EV49" s="761"/>
      <c r="EW49" s="761"/>
      <c r="EX49" s="761"/>
      <c r="EY49" s="761"/>
      <c r="EZ49" s="761"/>
    </row>
    <row r="50" spans="1:156" ht="30" customHeight="1">
      <c r="A50" s="760"/>
      <c r="B50" s="760"/>
      <c r="C50" s="760"/>
      <c r="D50" s="760"/>
      <c r="E50" s="760"/>
      <c r="F50" s="760"/>
      <c r="G50" s="760"/>
      <c r="H50" s="760"/>
      <c r="I50" s="760"/>
      <c r="J50" s="760"/>
      <c r="K50" s="760"/>
      <c r="L50" s="760"/>
      <c r="M50" s="760"/>
      <c r="N50" s="760"/>
      <c r="O50" s="760"/>
      <c r="P50" s="760"/>
      <c r="Q50" s="760"/>
      <c r="R50" s="760"/>
      <c r="S50" s="760"/>
      <c r="T50" s="760"/>
      <c r="U50" s="760"/>
      <c r="V50" s="760"/>
      <c r="W50" s="760"/>
      <c r="X50" s="760"/>
      <c r="Y50" s="760"/>
      <c r="Z50" s="760"/>
      <c r="AA50" s="760"/>
      <c r="AB50" s="760"/>
      <c r="AC50" s="760"/>
      <c r="AD50" s="760"/>
      <c r="AE50" s="760"/>
      <c r="AF50" s="760"/>
      <c r="AG50" s="760"/>
      <c r="AH50" s="760"/>
      <c r="AI50" s="760"/>
      <c r="AJ50" s="760"/>
      <c r="AK50" s="760"/>
      <c r="AL50" s="760"/>
      <c r="AM50" s="760"/>
      <c r="AN50" s="760"/>
      <c r="AO50" s="760"/>
      <c r="AP50" s="760"/>
      <c r="AQ50" s="760"/>
      <c r="AR50" s="760"/>
      <c r="AS50" s="760"/>
      <c r="AT50" s="760"/>
      <c r="AU50" s="760"/>
      <c r="AV50" s="760"/>
      <c r="AW50" s="760"/>
      <c r="AX50" s="760"/>
      <c r="AY50" s="760"/>
      <c r="AZ50" s="760"/>
      <c r="BA50" s="760"/>
      <c r="BB50" s="760"/>
      <c r="BC50" s="760"/>
      <c r="BD50" s="760"/>
      <c r="BE50" s="760"/>
      <c r="BF50" s="760"/>
      <c r="BG50" s="760"/>
      <c r="BH50" s="760"/>
      <c r="BI50" s="760"/>
      <c r="BJ50" s="760"/>
      <c r="BK50" s="760"/>
      <c r="BL50" s="760"/>
      <c r="BM50" s="760"/>
      <c r="BN50" s="760"/>
      <c r="BO50" s="760"/>
      <c r="BP50" s="760"/>
      <c r="BQ50" s="760"/>
      <c r="BR50" s="760"/>
      <c r="BS50" s="760"/>
      <c r="BT50" s="760"/>
      <c r="BU50" s="760"/>
      <c r="BV50" s="760"/>
      <c r="BW50" s="760"/>
      <c r="BX50" s="760"/>
      <c r="BY50" s="760"/>
      <c r="BZ50" s="760"/>
      <c r="CA50" s="760"/>
      <c r="CB50" s="760"/>
      <c r="CC50" s="761"/>
      <c r="CD50" s="761"/>
      <c r="CE50" s="761"/>
      <c r="CF50" s="761"/>
      <c r="CG50" s="761"/>
      <c r="CH50" s="761"/>
      <c r="CI50" s="761"/>
      <c r="CJ50" s="761"/>
      <c r="CK50" s="761"/>
      <c r="CL50" s="761"/>
      <c r="CM50" s="761"/>
      <c r="CN50" s="761"/>
      <c r="CO50" s="761"/>
      <c r="CP50" s="761"/>
      <c r="CQ50" s="761"/>
      <c r="CR50" s="761"/>
      <c r="CS50" s="761"/>
      <c r="CT50" s="761"/>
      <c r="CU50" s="761"/>
      <c r="CV50" s="761"/>
      <c r="CW50" s="761"/>
      <c r="CX50" s="761"/>
      <c r="CY50" s="761"/>
      <c r="CZ50" s="761"/>
      <c r="DA50" s="761"/>
      <c r="DB50" s="761"/>
      <c r="DC50" s="761"/>
      <c r="DD50" s="761"/>
      <c r="DE50" s="761"/>
      <c r="DF50" s="761"/>
      <c r="DG50" s="761"/>
      <c r="DH50" s="761"/>
      <c r="DI50" s="761"/>
      <c r="DJ50" s="761"/>
      <c r="DK50" s="761"/>
      <c r="DL50" s="761"/>
      <c r="DM50" s="761"/>
      <c r="DN50" s="761"/>
      <c r="DO50" s="761"/>
      <c r="DP50" s="761"/>
      <c r="DQ50" s="761"/>
      <c r="DR50" s="761"/>
      <c r="DS50" s="761"/>
      <c r="DT50" s="761"/>
      <c r="DU50" s="761"/>
      <c r="DV50" s="761"/>
      <c r="DW50" s="761"/>
      <c r="DX50" s="761"/>
      <c r="DY50" s="761"/>
      <c r="DZ50" s="761"/>
      <c r="EA50" s="761"/>
      <c r="EB50" s="761"/>
      <c r="EC50" s="761"/>
      <c r="ED50" s="761"/>
      <c r="EE50" s="761"/>
      <c r="EF50" s="761"/>
      <c r="EG50" s="761"/>
      <c r="EH50" s="761"/>
      <c r="EI50" s="761"/>
      <c r="EJ50" s="761"/>
      <c r="EK50" s="761"/>
      <c r="EL50" s="761"/>
      <c r="EM50" s="761"/>
      <c r="EN50" s="761"/>
      <c r="EO50" s="761"/>
      <c r="EP50" s="761"/>
      <c r="EQ50" s="761"/>
      <c r="ER50" s="761"/>
      <c r="ES50" s="761"/>
      <c r="ET50" s="761"/>
      <c r="EU50" s="761"/>
      <c r="EV50" s="761"/>
      <c r="EW50" s="761"/>
      <c r="EX50" s="761"/>
      <c r="EY50" s="761"/>
      <c r="EZ50" s="761"/>
    </row>
    <row r="51" spans="1:156" ht="30" customHeight="1">
      <c r="A51" s="760"/>
      <c r="B51" s="760"/>
      <c r="C51" s="760"/>
      <c r="D51" s="760"/>
      <c r="E51" s="760"/>
      <c r="F51" s="760"/>
      <c r="G51" s="760"/>
      <c r="H51" s="760"/>
      <c r="I51" s="760"/>
      <c r="J51" s="760"/>
      <c r="K51" s="760"/>
      <c r="L51" s="760"/>
      <c r="M51" s="760"/>
      <c r="N51" s="760"/>
      <c r="O51" s="760"/>
      <c r="P51" s="760"/>
      <c r="Q51" s="760"/>
      <c r="R51" s="760"/>
      <c r="S51" s="760"/>
      <c r="T51" s="760"/>
      <c r="U51" s="760"/>
      <c r="V51" s="760"/>
      <c r="W51" s="760"/>
      <c r="X51" s="760"/>
      <c r="Y51" s="760"/>
      <c r="Z51" s="760"/>
      <c r="AA51" s="760"/>
      <c r="AB51" s="760"/>
      <c r="AC51" s="760"/>
      <c r="AD51" s="760"/>
      <c r="AE51" s="760"/>
      <c r="AF51" s="760"/>
      <c r="AG51" s="760"/>
      <c r="AH51" s="760"/>
      <c r="AI51" s="760"/>
      <c r="AJ51" s="760"/>
      <c r="AK51" s="760"/>
      <c r="AL51" s="760"/>
      <c r="AM51" s="760"/>
      <c r="AN51" s="760"/>
      <c r="AO51" s="760"/>
      <c r="AP51" s="760"/>
      <c r="AQ51" s="760"/>
      <c r="AR51" s="760"/>
      <c r="AS51" s="760"/>
      <c r="AT51" s="760"/>
      <c r="AU51" s="760"/>
      <c r="AV51" s="760"/>
      <c r="AW51" s="760"/>
      <c r="AX51" s="760"/>
      <c r="AY51" s="760"/>
      <c r="AZ51" s="760"/>
      <c r="BA51" s="760"/>
      <c r="BB51" s="760"/>
      <c r="BC51" s="760"/>
      <c r="BD51" s="760"/>
      <c r="BE51" s="760"/>
      <c r="BF51" s="760"/>
      <c r="BG51" s="760"/>
      <c r="BH51" s="760"/>
      <c r="BI51" s="760"/>
      <c r="BJ51" s="760"/>
      <c r="BK51" s="760"/>
      <c r="BL51" s="760"/>
      <c r="BM51" s="760"/>
      <c r="BN51" s="760"/>
      <c r="BO51" s="760"/>
      <c r="BP51" s="760"/>
      <c r="BQ51" s="760"/>
      <c r="BR51" s="760"/>
      <c r="BS51" s="760"/>
      <c r="BT51" s="760"/>
      <c r="BU51" s="760"/>
      <c r="BV51" s="760"/>
      <c r="BW51" s="760"/>
      <c r="BX51" s="760"/>
      <c r="BY51" s="760"/>
      <c r="BZ51" s="760"/>
      <c r="CA51" s="760"/>
      <c r="CB51" s="760"/>
      <c r="CC51" s="761"/>
      <c r="CD51" s="761"/>
      <c r="CE51" s="761"/>
      <c r="CF51" s="761"/>
      <c r="CG51" s="761"/>
      <c r="CH51" s="761"/>
      <c r="CI51" s="761"/>
      <c r="CJ51" s="761"/>
      <c r="CK51" s="761"/>
      <c r="CL51" s="761"/>
      <c r="CM51" s="761"/>
      <c r="CN51" s="761"/>
      <c r="CO51" s="761"/>
      <c r="CP51" s="761"/>
      <c r="CQ51" s="761"/>
      <c r="CR51" s="761"/>
      <c r="CS51" s="761"/>
      <c r="CT51" s="761"/>
      <c r="CU51" s="761"/>
      <c r="CV51" s="761"/>
      <c r="CW51" s="761"/>
      <c r="CX51" s="761"/>
      <c r="CY51" s="761"/>
      <c r="CZ51" s="761"/>
      <c r="DA51" s="761"/>
      <c r="DB51" s="761"/>
      <c r="DC51" s="761"/>
      <c r="DD51" s="761"/>
      <c r="DE51" s="761"/>
      <c r="DF51" s="761"/>
      <c r="DG51" s="761"/>
      <c r="DH51" s="761"/>
      <c r="DI51" s="761"/>
      <c r="DJ51" s="761"/>
      <c r="DK51" s="761"/>
      <c r="DL51" s="761"/>
      <c r="DM51" s="761"/>
      <c r="DN51" s="761"/>
      <c r="DO51" s="761"/>
      <c r="DP51" s="761"/>
      <c r="DQ51" s="761"/>
      <c r="DR51" s="761"/>
      <c r="DS51" s="761"/>
      <c r="DT51" s="761"/>
      <c r="DU51" s="761"/>
      <c r="DV51" s="761"/>
      <c r="DW51" s="761"/>
      <c r="DX51" s="761"/>
      <c r="DY51" s="761"/>
      <c r="DZ51" s="761"/>
      <c r="EA51" s="761"/>
      <c r="EB51" s="761"/>
      <c r="EC51" s="761"/>
      <c r="ED51" s="761"/>
      <c r="EE51" s="761"/>
      <c r="EF51" s="761"/>
      <c r="EG51" s="761"/>
      <c r="EH51" s="761"/>
      <c r="EI51" s="761"/>
      <c r="EJ51" s="761"/>
      <c r="EK51" s="761"/>
      <c r="EL51" s="761"/>
      <c r="EM51" s="761"/>
      <c r="EN51" s="761"/>
      <c r="EO51" s="761"/>
      <c r="EP51" s="761"/>
      <c r="EQ51" s="761"/>
      <c r="ER51" s="761"/>
      <c r="ES51" s="761"/>
      <c r="ET51" s="761"/>
      <c r="EU51" s="761"/>
      <c r="EV51" s="761"/>
      <c r="EW51" s="761"/>
      <c r="EX51" s="761"/>
      <c r="EY51" s="761"/>
      <c r="EZ51" s="761"/>
    </row>
    <row r="52" spans="1:156" ht="30" customHeight="1">
      <c r="A52" s="760"/>
      <c r="B52" s="760"/>
      <c r="C52" s="760"/>
      <c r="D52" s="760"/>
      <c r="E52" s="760"/>
      <c r="F52" s="760"/>
      <c r="G52" s="760"/>
      <c r="H52" s="760"/>
      <c r="I52" s="760"/>
      <c r="J52" s="760"/>
      <c r="K52" s="760"/>
      <c r="L52" s="760"/>
      <c r="M52" s="760"/>
      <c r="N52" s="760"/>
      <c r="O52" s="760"/>
      <c r="P52" s="760"/>
      <c r="Q52" s="760"/>
      <c r="R52" s="760"/>
      <c r="S52" s="760"/>
      <c r="T52" s="760"/>
      <c r="U52" s="760"/>
      <c r="V52" s="760"/>
      <c r="W52" s="760"/>
      <c r="X52" s="760"/>
      <c r="Y52" s="760"/>
      <c r="Z52" s="760"/>
      <c r="AA52" s="760"/>
      <c r="AB52" s="760"/>
      <c r="AC52" s="760"/>
      <c r="AD52" s="760"/>
      <c r="AE52" s="760"/>
      <c r="AF52" s="760"/>
      <c r="AG52" s="760"/>
      <c r="AH52" s="760"/>
      <c r="AI52" s="760"/>
      <c r="AJ52" s="760"/>
      <c r="AK52" s="760"/>
      <c r="AL52" s="760"/>
      <c r="AM52" s="760"/>
      <c r="AN52" s="760"/>
      <c r="AO52" s="760"/>
      <c r="AP52" s="760"/>
      <c r="AQ52" s="760"/>
      <c r="AR52" s="760"/>
      <c r="AS52" s="760"/>
      <c r="AT52" s="760"/>
      <c r="AU52" s="760"/>
      <c r="AV52" s="760"/>
      <c r="AW52" s="760"/>
      <c r="AX52" s="760"/>
      <c r="AY52" s="760"/>
      <c r="AZ52" s="760"/>
      <c r="BA52" s="760"/>
      <c r="BB52" s="760"/>
      <c r="BC52" s="760"/>
      <c r="BD52" s="760"/>
      <c r="BE52" s="760"/>
      <c r="BF52" s="760"/>
      <c r="BG52" s="760"/>
      <c r="BH52" s="760"/>
      <c r="BI52" s="760"/>
      <c r="BJ52" s="760"/>
      <c r="BK52" s="760"/>
      <c r="BL52" s="760"/>
      <c r="BM52" s="760"/>
      <c r="BN52" s="760"/>
      <c r="BO52" s="760"/>
      <c r="BP52" s="760"/>
      <c r="BQ52" s="760"/>
      <c r="BR52" s="760"/>
      <c r="BS52" s="760"/>
      <c r="BT52" s="760"/>
      <c r="BU52" s="760"/>
      <c r="BV52" s="760"/>
      <c r="BW52" s="760"/>
      <c r="BX52" s="760"/>
      <c r="BY52" s="760"/>
      <c r="BZ52" s="760"/>
      <c r="CA52" s="760"/>
      <c r="CB52" s="760"/>
      <c r="CC52" s="761"/>
      <c r="CD52" s="761"/>
      <c r="CE52" s="761"/>
      <c r="CF52" s="761"/>
      <c r="CG52" s="761"/>
      <c r="CH52" s="761"/>
      <c r="CI52" s="761"/>
      <c r="CJ52" s="761"/>
      <c r="CK52" s="761"/>
      <c r="CL52" s="761"/>
      <c r="CM52" s="761"/>
      <c r="CN52" s="761"/>
      <c r="CO52" s="761"/>
      <c r="CP52" s="761"/>
      <c r="CQ52" s="761"/>
      <c r="CR52" s="761"/>
      <c r="CS52" s="761"/>
      <c r="CT52" s="761"/>
      <c r="CU52" s="761"/>
      <c r="CV52" s="761"/>
      <c r="CW52" s="761"/>
      <c r="CX52" s="761"/>
      <c r="CY52" s="761"/>
      <c r="CZ52" s="761"/>
      <c r="DA52" s="761"/>
      <c r="DB52" s="761"/>
      <c r="DC52" s="761"/>
      <c r="DD52" s="761"/>
      <c r="DE52" s="761"/>
      <c r="DF52" s="761"/>
      <c r="DG52" s="761"/>
      <c r="DH52" s="761"/>
      <c r="DI52" s="761"/>
      <c r="DJ52" s="761"/>
      <c r="DK52" s="761"/>
      <c r="DL52" s="761"/>
      <c r="DM52" s="761"/>
      <c r="DN52" s="761"/>
      <c r="DO52" s="761"/>
      <c r="DP52" s="761"/>
      <c r="DQ52" s="761"/>
      <c r="DR52" s="761"/>
      <c r="DS52" s="761"/>
      <c r="DT52" s="761"/>
      <c r="DU52" s="761"/>
      <c r="DV52" s="761"/>
      <c r="DW52" s="761"/>
      <c r="DX52" s="761"/>
      <c r="DY52" s="761"/>
      <c r="DZ52" s="761"/>
      <c r="EA52" s="761"/>
      <c r="EB52" s="761"/>
      <c r="EC52" s="761"/>
      <c r="ED52" s="761"/>
      <c r="EE52" s="761"/>
      <c r="EF52" s="761"/>
      <c r="EG52" s="761"/>
      <c r="EH52" s="761"/>
      <c r="EI52" s="761"/>
      <c r="EJ52" s="761"/>
      <c r="EK52" s="761"/>
      <c r="EL52" s="761"/>
      <c r="EM52" s="761"/>
      <c r="EN52" s="761"/>
      <c r="EO52" s="761"/>
      <c r="EP52" s="761"/>
      <c r="EQ52" s="761"/>
      <c r="ER52" s="761"/>
      <c r="ES52" s="761"/>
      <c r="ET52" s="761"/>
      <c r="EU52" s="761"/>
      <c r="EV52" s="761"/>
      <c r="EW52" s="761"/>
      <c r="EX52" s="761"/>
      <c r="EY52" s="761"/>
      <c r="EZ52" s="761"/>
    </row>
    <row r="53" spans="1:156" ht="30" customHeight="1">
      <c r="A53" s="760"/>
      <c r="B53" s="760"/>
      <c r="C53" s="760"/>
      <c r="D53" s="760"/>
      <c r="E53" s="760"/>
      <c r="F53" s="760"/>
      <c r="G53" s="760"/>
      <c r="H53" s="760"/>
      <c r="I53" s="76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0"/>
      <c r="AI53" s="760"/>
      <c r="AJ53" s="760"/>
      <c r="AK53" s="760"/>
      <c r="AL53" s="760"/>
      <c r="AM53" s="760"/>
      <c r="AN53" s="760"/>
      <c r="AO53" s="760"/>
      <c r="AP53" s="760"/>
      <c r="AQ53" s="760"/>
      <c r="AR53" s="760"/>
      <c r="AS53" s="760"/>
      <c r="AT53" s="760"/>
      <c r="AU53" s="760"/>
      <c r="AV53" s="760"/>
      <c r="AW53" s="760"/>
      <c r="AX53" s="760"/>
      <c r="AY53" s="760"/>
      <c r="AZ53" s="760"/>
      <c r="BA53" s="760"/>
      <c r="BB53" s="760"/>
      <c r="BC53" s="760"/>
      <c r="BD53" s="760"/>
      <c r="BE53" s="760"/>
      <c r="BF53" s="760"/>
      <c r="BG53" s="760"/>
      <c r="BH53" s="760"/>
      <c r="BI53" s="760"/>
      <c r="BJ53" s="760"/>
      <c r="BK53" s="760"/>
      <c r="BL53" s="760"/>
      <c r="BM53" s="760"/>
      <c r="BN53" s="760"/>
      <c r="BO53" s="760"/>
      <c r="BP53" s="760"/>
      <c r="BQ53" s="760"/>
      <c r="BR53" s="760"/>
      <c r="BS53" s="760"/>
      <c r="BT53" s="760"/>
      <c r="BU53" s="760"/>
      <c r="BV53" s="760"/>
      <c r="BW53" s="760"/>
      <c r="BX53" s="760"/>
      <c r="BY53" s="760"/>
      <c r="BZ53" s="760"/>
      <c r="CA53" s="760"/>
      <c r="CB53" s="760"/>
      <c r="CC53" s="761"/>
      <c r="CD53" s="761"/>
      <c r="CE53" s="761"/>
      <c r="CF53" s="761"/>
      <c r="CG53" s="761"/>
      <c r="CH53" s="761"/>
      <c r="CI53" s="761"/>
      <c r="CJ53" s="761"/>
      <c r="CK53" s="761"/>
      <c r="CL53" s="761"/>
      <c r="CM53" s="761"/>
      <c r="CN53" s="761"/>
      <c r="CO53" s="761"/>
      <c r="CP53" s="761"/>
      <c r="CQ53" s="761"/>
      <c r="CR53" s="761"/>
      <c r="CS53" s="761"/>
      <c r="CT53" s="761"/>
      <c r="CU53" s="761"/>
      <c r="CV53" s="761"/>
      <c r="CW53" s="761"/>
      <c r="CX53" s="761"/>
      <c r="CY53" s="761"/>
      <c r="CZ53" s="761"/>
      <c r="DA53" s="761"/>
      <c r="DB53" s="761"/>
      <c r="DC53" s="761"/>
      <c r="DD53" s="761"/>
      <c r="DE53" s="761"/>
      <c r="DF53" s="761"/>
      <c r="DG53" s="761"/>
      <c r="DH53" s="761"/>
      <c r="DI53" s="761"/>
      <c r="DJ53" s="761"/>
      <c r="DK53" s="761"/>
      <c r="DL53" s="761"/>
      <c r="DM53" s="761"/>
      <c r="DN53" s="761"/>
      <c r="DO53" s="761"/>
      <c r="DP53" s="761"/>
      <c r="DQ53" s="761"/>
      <c r="DR53" s="761"/>
      <c r="DS53" s="761"/>
      <c r="DT53" s="761"/>
      <c r="DU53" s="761"/>
      <c r="DV53" s="761"/>
      <c r="DW53" s="761"/>
      <c r="DX53" s="761"/>
      <c r="DY53" s="761"/>
      <c r="DZ53" s="761"/>
      <c r="EA53" s="761"/>
      <c r="EB53" s="761"/>
      <c r="EC53" s="761"/>
      <c r="ED53" s="761"/>
      <c r="EE53" s="761"/>
      <c r="EF53" s="761"/>
      <c r="EG53" s="761"/>
      <c r="EH53" s="761"/>
      <c r="EI53" s="761"/>
      <c r="EJ53" s="761"/>
      <c r="EK53" s="761"/>
      <c r="EL53" s="761"/>
      <c r="EM53" s="761"/>
      <c r="EN53" s="761"/>
      <c r="EO53" s="761"/>
      <c r="EP53" s="761"/>
      <c r="EQ53" s="761"/>
      <c r="ER53" s="761"/>
      <c r="ES53" s="761"/>
      <c r="ET53" s="761"/>
      <c r="EU53" s="761"/>
      <c r="EV53" s="761"/>
      <c r="EW53" s="761"/>
      <c r="EX53" s="761"/>
      <c r="EY53" s="761"/>
      <c r="EZ53" s="761"/>
    </row>
    <row r="54" spans="1:156" ht="30" customHeight="1">
      <c r="A54" s="760"/>
      <c r="B54" s="760"/>
      <c r="C54" s="760"/>
      <c r="D54" s="760"/>
      <c r="E54" s="760"/>
      <c r="F54" s="760"/>
      <c r="G54" s="760"/>
      <c r="H54" s="760"/>
      <c r="I54" s="760"/>
      <c r="J54" s="760"/>
      <c r="K54" s="760"/>
      <c r="L54" s="760"/>
      <c r="M54" s="760"/>
      <c r="N54" s="760"/>
      <c r="O54" s="760"/>
      <c r="P54" s="760"/>
      <c r="Q54" s="760"/>
      <c r="R54" s="760"/>
      <c r="S54" s="760"/>
      <c r="T54" s="760"/>
      <c r="U54" s="760"/>
      <c r="V54" s="760"/>
      <c r="W54" s="760"/>
      <c r="X54" s="760"/>
      <c r="Y54" s="760"/>
      <c r="Z54" s="760"/>
      <c r="AA54" s="760"/>
      <c r="AB54" s="760"/>
      <c r="AC54" s="760"/>
      <c r="AD54" s="760"/>
      <c r="AE54" s="760"/>
      <c r="AF54" s="760"/>
      <c r="AG54" s="760"/>
      <c r="AH54" s="760"/>
      <c r="AI54" s="760"/>
      <c r="AJ54" s="760"/>
      <c r="AK54" s="760"/>
      <c r="AL54" s="760"/>
      <c r="AM54" s="760"/>
      <c r="AN54" s="760"/>
      <c r="AO54" s="760"/>
      <c r="AP54" s="760"/>
      <c r="AQ54" s="760"/>
      <c r="AR54" s="760"/>
      <c r="AS54" s="760"/>
      <c r="AT54" s="760"/>
      <c r="AU54" s="760"/>
      <c r="AV54" s="760"/>
      <c r="AW54" s="760"/>
      <c r="AX54" s="760"/>
      <c r="AY54" s="760"/>
      <c r="AZ54" s="760"/>
      <c r="BA54" s="760"/>
      <c r="BB54" s="760"/>
      <c r="BC54" s="760"/>
      <c r="BD54" s="760"/>
      <c r="BE54" s="760"/>
      <c r="BF54" s="760"/>
      <c r="BG54" s="760"/>
      <c r="BH54" s="760"/>
      <c r="BI54" s="760"/>
      <c r="BJ54" s="760"/>
      <c r="BK54" s="760"/>
      <c r="BL54" s="760"/>
      <c r="BM54" s="760"/>
      <c r="BN54" s="760"/>
      <c r="BO54" s="760"/>
      <c r="BP54" s="760"/>
      <c r="BQ54" s="760"/>
      <c r="BR54" s="760"/>
      <c r="BS54" s="760"/>
      <c r="BT54" s="760"/>
      <c r="BU54" s="760"/>
      <c r="BV54" s="760"/>
      <c r="BW54" s="760"/>
      <c r="BX54" s="760"/>
      <c r="BY54" s="760"/>
      <c r="BZ54" s="760"/>
      <c r="CA54" s="760"/>
      <c r="CB54" s="760"/>
      <c r="CC54" s="761"/>
      <c r="CD54" s="761"/>
      <c r="CE54" s="761"/>
      <c r="CF54" s="761"/>
      <c r="CG54" s="761"/>
      <c r="CH54" s="761"/>
      <c r="CI54" s="761"/>
      <c r="CJ54" s="761"/>
      <c r="CK54" s="761"/>
      <c r="CL54" s="761"/>
      <c r="CM54" s="761"/>
      <c r="CN54" s="761"/>
      <c r="CO54" s="761"/>
      <c r="CP54" s="761"/>
      <c r="CQ54" s="761"/>
      <c r="CR54" s="761"/>
      <c r="CS54" s="761"/>
      <c r="CT54" s="761"/>
      <c r="CU54" s="761"/>
      <c r="CV54" s="761"/>
      <c r="CW54" s="761"/>
      <c r="CX54" s="761"/>
      <c r="CY54" s="761"/>
      <c r="CZ54" s="761"/>
      <c r="DA54" s="761"/>
      <c r="DB54" s="761"/>
      <c r="DC54" s="761"/>
      <c r="DD54" s="761"/>
      <c r="DE54" s="761"/>
      <c r="DF54" s="761"/>
      <c r="DG54" s="761"/>
      <c r="DH54" s="761"/>
      <c r="DI54" s="761"/>
      <c r="DJ54" s="761"/>
      <c r="DK54" s="761"/>
      <c r="DL54" s="761"/>
      <c r="DM54" s="761"/>
      <c r="DN54" s="761"/>
      <c r="DO54" s="761"/>
      <c r="DP54" s="761"/>
      <c r="DQ54" s="761"/>
      <c r="DR54" s="761"/>
      <c r="DS54" s="761"/>
      <c r="DT54" s="761"/>
      <c r="DU54" s="761"/>
      <c r="DV54" s="761"/>
      <c r="DW54" s="761"/>
      <c r="DX54" s="761"/>
      <c r="DY54" s="761"/>
      <c r="DZ54" s="761"/>
      <c r="EA54" s="761"/>
      <c r="EB54" s="761"/>
      <c r="EC54" s="761"/>
      <c r="ED54" s="761"/>
      <c r="EE54" s="761"/>
      <c r="EF54" s="761"/>
      <c r="EG54" s="761"/>
      <c r="EH54" s="761"/>
      <c r="EI54" s="761"/>
      <c r="EJ54" s="761"/>
      <c r="EK54" s="761"/>
      <c r="EL54" s="761"/>
      <c r="EM54" s="761"/>
      <c r="EN54" s="761"/>
      <c r="EO54" s="761"/>
      <c r="EP54" s="761"/>
      <c r="EQ54" s="761"/>
      <c r="ER54" s="761"/>
      <c r="ES54" s="761"/>
      <c r="ET54" s="761"/>
      <c r="EU54" s="761"/>
      <c r="EV54" s="761"/>
      <c r="EW54" s="761"/>
      <c r="EX54" s="761"/>
      <c r="EY54" s="761"/>
      <c r="EZ54" s="761"/>
    </row>
    <row r="55" spans="1:156" ht="30" customHeight="1">
      <c r="A55" s="760"/>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0"/>
      <c r="AC55" s="760"/>
      <c r="AD55" s="760"/>
      <c r="AE55" s="760"/>
      <c r="AF55" s="760"/>
      <c r="AG55" s="760"/>
      <c r="AH55" s="760"/>
      <c r="AI55" s="760"/>
      <c r="AJ55" s="760"/>
      <c r="AK55" s="760"/>
      <c r="AL55" s="760"/>
      <c r="AM55" s="760"/>
      <c r="AN55" s="760"/>
      <c r="AO55" s="760"/>
      <c r="AP55" s="760"/>
      <c r="AQ55" s="760"/>
      <c r="AR55" s="760"/>
      <c r="AS55" s="760"/>
      <c r="AT55" s="760"/>
      <c r="AU55" s="760"/>
      <c r="AV55" s="760"/>
      <c r="AW55" s="760"/>
      <c r="AX55" s="760"/>
      <c r="AY55" s="760"/>
      <c r="AZ55" s="760"/>
      <c r="BA55" s="760"/>
      <c r="BB55" s="760"/>
      <c r="BC55" s="760"/>
      <c r="BD55" s="760"/>
      <c r="BE55" s="760"/>
      <c r="BF55" s="760"/>
      <c r="BG55" s="760"/>
      <c r="BH55" s="760"/>
      <c r="BI55" s="760"/>
      <c r="BJ55" s="760"/>
      <c r="BK55" s="760"/>
      <c r="BL55" s="760"/>
      <c r="BM55" s="760"/>
      <c r="BN55" s="760"/>
      <c r="BO55" s="760"/>
      <c r="BP55" s="760"/>
      <c r="BQ55" s="760"/>
      <c r="BR55" s="760"/>
      <c r="BS55" s="760"/>
      <c r="BT55" s="760"/>
      <c r="BU55" s="760"/>
      <c r="BV55" s="760"/>
      <c r="BW55" s="760"/>
      <c r="BX55" s="760"/>
      <c r="BY55" s="760"/>
      <c r="BZ55" s="760"/>
      <c r="CA55" s="760"/>
      <c r="CB55" s="760"/>
      <c r="CC55" s="761"/>
      <c r="CD55" s="761"/>
      <c r="CE55" s="761"/>
      <c r="CF55" s="761"/>
      <c r="CG55" s="761"/>
      <c r="CH55" s="761"/>
      <c r="CI55" s="761"/>
      <c r="CJ55" s="761"/>
      <c r="CK55" s="761"/>
      <c r="CL55" s="761"/>
      <c r="CM55" s="761"/>
      <c r="CN55" s="761"/>
      <c r="CO55" s="761"/>
      <c r="CP55" s="761"/>
      <c r="CQ55" s="761"/>
      <c r="CR55" s="761"/>
      <c r="CS55" s="761"/>
      <c r="CT55" s="761"/>
      <c r="CU55" s="761"/>
      <c r="CV55" s="761"/>
      <c r="CW55" s="761"/>
      <c r="CX55" s="761"/>
      <c r="CY55" s="761"/>
      <c r="CZ55" s="761"/>
      <c r="DA55" s="761"/>
      <c r="DB55" s="761"/>
      <c r="DC55" s="761"/>
      <c r="DD55" s="761"/>
      <c r="DE55" s="761"/>
      <c r="DF55" s="761"/>
      <c r="DG55" s="761"/>
      <c r="DH55" s="761"/>
      <c r="DI55" s="761"/>
      <c r="DJ55" s="761"/>
      <c r="DK55" s="761"/>
      <c r="DL55" s="761"/>
      <c r="DM55" s="761"/>
      <c r="DN55" s="761"/>
      <c r="DO55" s="761"/>
      <c r="DP55" s="761"/>
      <c r="DQ55" s="761"/>
      <c r="DR55" s="761"/>
      <c r="DS55" s="761"/>
      <c r="DT55" s="761"/>
      <c r="DU55" s="761"/>
      <c r="DV55" s="761"/>
      <c r="DW55" s="761"/>
      <c r="DX55" s="761"/>
      <c r="DY55" s="761"/>
      <c r="DZ55" s="761"/>
      <c r="EA55" s="761"/>
      <c r="EB55" s="761"/>
      <c r="EC55" s="761"/>
      <c r="ED55" s="761"/>
      <c r="EE55" s="761"/>
      <c r="EF55" s="761"/>
      <c r="EG55" s="761"/>
      <c r="EH55" s="761"/>
      <c r="EI55" s="761"/>
      <c r="EJ55" s="761"/>
      <c r="EK55" s="761"/>
      <c r="EL55" s="761"/>
      <c r="EM55" s="761"/>
      <c r="EN55" s="761"/>
      <c r="EO55" s="761"/>
      <c r="EP55" s="761"/>
      <c r="EQ55" s="761"/>
      <c r="ER55" s="761"/>
      <c r="ES55" s="761"/>
      <c r="ET55" s="761"/>
      <c r="EU55" s="761"/>
      <c r="EV55" s="761"/>
      <c r="EW55" s="761"/>
      <c r="EX55" s="761"/>
      <c r="EY55" s="761"/>
      <c r="EZ55" s="761"/>
    </row>
    <row r="56" spans="1:156" ht="30" customHeight="1">
      <c r="A56" s="760"/>
      <c r="B56" s="760"/>
      <c r="C56" s="760"/>
      <c r="D56" s="760"/>
      <c r="E56" s="760"/>
      <c r="F56" s="760"/>
      <c r="G56" s="760"/>
      <c r="H56" s="760"/>
      <c r="I56" s="760"/>
      <c r="J56" s="760"/>
      <c r="K56" s="760"/>
      <c r="L56" s="760"/>
      <c r="M56" s="760"/>
      <c r="N56" s="760"/>
      <c r="O56" s="760"/>
      <c r="P56" s="760"/>
      <c r="Q56" s="760"/>
      <c r="R56" s="760"/>
      <c r="S56" s="760"/>
      <c r="T56" s="760"/>
      <c r="U56" s="760"/>
      <c r="V56" s="760"/>
      <c r="W56" s="760"/>
      <c r="X56" s="760"/>
      <c r="Y56" s="760"/>
      <c r="Z56" s="760"/>
      <c r="AA56" s="760"/>
      <c r="AB56" s="760"/>
      <c r="AC56" s="760"/>
      <c r="AD56" s="760"/>
      <c r="AE56" s="760"/>
      <c r="AF56" s="760"/>
      <c r="AG56" s="760"/>
      <c r="AH56" s="760"/>
      <c r="AI56" s="760"/>
      <c r="AJ56" s="760"/>
      <c r="AK56" s="760"/>
      <c r="AL56" s="760"/>
      <c r="AM56" s="760"/>
      <c r="AN56" s="760"/>
      <c r="AO56" s="760"/>
      <c r="AP56" s="760"/>
      <c r="AQ56" s="760"/>
      <c r="AR56" s="760"/>
      <c r="AS56" s="760"/>
      <c r="AT56" s="760"/>
      <c r="AU56" s="760"/>
      <c r="AV56" s="760"/>
      <c r="AW56" s="760"/>
      <c r="AX56" s="760"/>
      <c r="AY56" s="760"/>
      <c r="AZ56" s="760"/>
      <c r="BA56" s="760"/>
      <c r="BB56" s="760"/>
      <c r="BC56" s="760"/>
      <c r="BD56" s="760"/>
      <c r="BE56" s="760"/>
      <c r="BF56" s="760"/>
      <c r="BG56" s="760"/>
      <c r="BH56" s="760"/>
      <c r="BI56" s="760"/>
      <c r="BJ56" s="760"/>
      <c r="BK56" s="760"/>
      <c r="BL56" s="760"/>
      <c r="BM56" s="760"/>
      <c r="BN56" s="760"/>
      <c r="BO56" s="760"/>
      <c r="BP56" s="760"/>
      <c r="BQ56" s="760"/>
      <c r="BR56" s="760"/>
      <c r="BS56" s="760"/>
      <c r="BT56" s="760"/>
      <c r="BU56" s="760"/>
      <c r="BV56" s="760"/>
      <c r="BW56" s="760"/>
      <c r="BX56" s="760"/>
      <c r="BY56" s="760"/>
      <c r="BZ56" s="760"/>
      <c r="CA56" s="760"/>
      <c r="CB56" s="760"/>
      <c r="CC56" s="761"/>
      <c r="CD56" s="761"/>
      <c r="CE56" s="761"/>
      <c r="CF56" s="761"/>
      <c r="CG56" s="761"/>
      <c r="CH56" s="761"/>
      <c r="CI56" s="761"/>
      <c r="CJ56" s="761"/>
      <c r="CK56" s="761"/>
      <c r="CL56" s="761"/>
      <c r="CM56" s="761"/>
      <c r="CN56" s="761"/>
      <c r="CO56" s="761"/>
      <c r="CP56" s="761"/>
      <c r="CQ56" s="761"/>
      <c r="CR56" s="761"/>
      <c r="CS56" s="761"/>
      <c r="CT56" s="761"/>
      <c r="CU56" s="761"/>
      <c r="CV56" s="761"/>
      <c r="CW56" s="761"/>
      <c r="CX56" s="761"/>
      <c r="CY56" s="761"/>
      <c r="CZ56" s="761"/>
      <c r="DA56" s="761"/>
      <c r="DB56" s="761"/>
      <c r="DC56" s="761"/>
      <c r="DD56" s="761"/>
      <c r="DE56" s="761"/>
      <c r="DF56" s="761"/>
      <c r="DG56" s="761"/>
      <c r="DH56" s="761"/>
      <c r="DI56" s="761"/>
      <c r="DJ56" s="761"/>
      <c r="DK56" s="761"/>
      <c r="DL56" s="761"/>
      <c r="DM56" s="761"/>
      <c r="DN56" s="761"/>
      <c r="DO56" s="761"/>
      <c r="DP56" s="761"/>
      <c r="DQ56" s="761"/>
      <c r="DR56" s="761"/>
      <c r="DS56" s="761"/>
      <c r="DT56" s="761"/>
      <c r="DU56" s="761"/>
      <c r="DV56" s="761"/>
      <c r="DW56" s="761"/>
      <c r="DX56" s="761"/>
      <c r="DY56" s="761"/>
      <c r="DZ56" s="761"/>
      <c r="EA56" s="761"/>
      <c r="EB56" s="761"/>
      <c r="EC56" s="761"/>
      <c r="ED56" s="761"/>
      <c r="EE56" s="761"/>
      <c r="EF56" s="761"/>
      <c r="EG56" s="761"/>
      <c r="EH56" s="761"/>
      <c r="EI56" s="761"/>
      <c r="EJ56" s="761"/>
      <c r="EK56" s="761"/>
      <c r="EL56" s="761"/>
      <c r="EM56" s="761"/>
      <c r="EN56" s="761"/>
      <c r="EO56" s="761"/>
      <c r="EP56" s="761"/>
      <c r="EQ56" s="761"/>
      <c r="ER56" s="761"/>
      <c r="ES56" s="761"/>
      <c r="ET56" s="761"/>
      <c r="EU56" s="761"/>
      <c r="EV56" s="761"/>
      <c r="EW56" s="761"/>
      <c r="EX56" s="761"/>
      <c r="EY56" s="761"/>
      <c r="EZ56" s="761"/>
    </row>
    <row r="57" spans="1:156" ht="30" customHeight="1">
      <c r="A57" s="760"/>
      <c r="B57" s="760"/>
      <c r="C57" s="760"/>
      <c r="D57" s="760"/>
      <c r="E57" s="760"/>
      <c r="F57" s="760"/>
      <c r="G57" s="760"/>
      <c r="H57" s="760"/>
      <c r="I57" s="760"/>
      <c r="J57" s="760"/>
      <c r="K57" s="760"/>
      <c r="L57" s="760"/>
      <c r="M57" s="760"/>
      <c r="N57" s="760"/>
      <c r="O57" s="760"/>
      <c r="P57" s="760"/>
      <c r="Q57" s="760"/>
      <c r="R57" s="760"/>
      <c r="S57" s="760"/>
      <c r="T57" s="760"/>
      <c r="U57" s="760"/>
      <c r="V57" s="760"/>
      <c r="W57" s="760"/>
      <c r="X57" s="760"/>
      <c r="Y57" s="760"/>
      <c r="Z57" s="760"/>
      <c r="AA57" s="760"/>
      <c r="AB57" s="760"/>
      <c r="AC57" s="760"/>
      <c r="AD57" s="760"/>
      <c r="AE57" s="760"/>
      <c r="AF57" s="760"/>
      <c r="AG57" s="760"/>
      <c r="AH57" s="760"/>
      <c r="AI57" s="760"/>
      <c r="AJ57" s="760"/>
      <c r="AK57" s="760"/>
      <c r="AL57" s="760"/>
      <c r="AM57" s="760"/>
      <c r="AN57" s="760"/>
      <c r="AO57" s="760"/>
      <c r="AP57" s="760"/>
      <c r="AQ57" s="760"/>
      <c r="AR57" s="760"/>
      <c r="AS57" s="760"/>
      <c r="AT57" s="760"/>
      <c r="AU57" s="760"/>
      <c r="AV57" s="760"/>
      <c r="AW57" s="760"/>
      <c r="AX57" s="760"/>
      <c r="AY57" s="760"/>
      <c r="AZ57" s="760"/>
      <c r="BA57" s="760"/>
      <c r="BB57" s="760"/>
      <c r="BC57" s="760"/>
      <c r="BD57" s="760"/>
      <c r="BE57" s="760"/>
      <c r="BF57" s="760"/>
      <c r="BG57" s="760"/>
      <c r="BH57" s="760"/>
      <c r="BI57" s="760"/>
      <c r="BJ57" s="760"/>
      <c r="BK57" s="760"/>
      <c r="BL57" s="760"/>
      <c r="BM57" s="760"/>
      <c r="BN57" s="760"/>
      <c r="BO57" s="760"/>
      <c r="BP57" s="760"/>
      <c r="BQ57" s="760"/>
      <c r="BR57" s="760"/>
      <c r="BS57" s="760"/>
      <c r="BT57" s="760"/>
      <c r="BU57" s="760"/>
      <c r="BV57" s="760"/>
      <c r="BW57" s="760"/>
      <c r="BX57" s="760"/>
      <c r="BY57" s="760"/>
      <c r="BZ57" s="760"/>
      <c r="CA57" s="760"/>
      <c r="CB57" s="760"/>
      <c r="CC57" s="761"/>
      <c r="CD57" s="761"/>
      <c r="CE57" s="761"/>
      <c r="CF57" s="761"/>
      <c r="CG57" s="761"/>
      <c r="CH57" s="761"/>
      <c r="CI57" s="761"/>
      <c r="CJ57" s="761"/>
      <c r="CK57" s="761"/>
      <c r="CL57" s="761"/>
      <c r="CM57" s="761"/>
      <c r="CN57" s="761"/>
      <c r="CO57" s="761"/>
      <c r="CP57" s="761"/>
      <c r="CQ57" s="761"/>
      <c r="CR57" s="761"/>
      <c r="CS57" s="761"/>
      <c r="CT57" s="761"/>
      <c r="CU57" s="761"/>
      <c r="CV57" s="761"/>
      <c r="CW57" s="761"/>
      <c r="CX57" s="761"/>
      <c r="CY57" s="761"/>
      <c r="CZ57" s="761"/>
      <c r="DA57" s="761"/>
      <c r="DB57" s="761"/>
      <c r="DC57" s="761"/>
      <c r="DD57" s="761"/>
      <c r="DE57" s="761"/>
      <c r="DF57" s="761"/>
      <c r="DG57" s="761"/>
      <c r="DH57" s="761"/>
      <c r="DI57" s="761"/>
      <c r="DJ57" s="761"/>
      <c r="DK57" s="761"/>
      <c r="DL57" s="761"/>
      <c r="DM57" s="761"/>
      <c r="DN57" s="761"/>
      <c r="DO57" s="761"/>
      <c r="DP57" s="761"/>
      <c r="DQ57" s="761"/>
      <c r="DR57" s="761"/>
      <c r="DS57" s="761"/>
      <c r="DT57" s="761"/>
      <c r="DU57" s="761"/>
      <c r="DV57" s="761"/>
      <c r="DW57" s="761"/>
      <c r="DX57" s="761"/>
      <c r="DY57" s="761"/>
      <c r="DZ57" s="761"/>
      <c r="EA57" s="761"/>
      <c r="EB57" s="761"/>
      <c r="EC57" s="761"/>
      <c r="ED57" s="761"/>
      <c r="EE57" s="761"/>
      <c r="EF57" s="761"/>
      <c r="EG57" s="761"/>
      <c r="EH57" s="761"/>
      <c r="EI57" s="761"/>
      <c r="EJ57" s="761"/>
      <c r="EK57" s="761"/>
      <c r="EL57" s="761"/>
      <c r="EM57" s="761"/>
      <c r="EN57" s="761"/>
      <c r="EO57" s="761"/>
      <c r="EP57" s="761"/>
      <c r="EQ57" s="761"/>
      <c r="ER57" s="761"/>
      <c r="ES57" s="761"/>
      <c r="ET57" s="761"/>
      <c r="EU57" s="761"/>
      <c r="EV57" s="761"/>
      <c r="EW57" s="761"/>
      <c r="EX57" s="761"/>
      <c r="EY57" s="761"/>
      <c r="EZ57" s="761"/>
    </row>
    <row r="58" spans="1:156" ht="30" customHeight="1">
      <c r="A58" s="760"/>
      <c r="B58" s="760"/>
      <c r="C58" s="760"/>
      <c r="D58" s="760"/>
      <c r="E58" s="760"/>
      <c r="F58" s="760"/>
      <c r="G58" s="760"/>
      <c r="H58" s="760"/>
      <c r="I58" s="760"/>
      <c r="J58" s="760"/>
      <c r="K58" s="760"/>
      <c r="L58" s="760"/>
      <c r="M58" s="760"/>
      <c r="N58" s="760"/>
      <c r="O58" s="760"/>
      <c r="P58" s="760"/>
      <c r="Q58" s="760"/>
      <c r="R58" s="760"/>
      <c r="S58" s="760"/>
      <c r="T58" s="760"/>
      <c r="U58" s="760"/>
      <c r="V58" s="760"/>
      <c r="W58" s="760"/>
      <c r="X58" s="760"/>
      <c r="Y58" s="760"/>
      <c r="Z58" s="760"/>
      <c r="AA58" s="760"/>
      <c r="AB58" s="760"/>
      <c r="AC58" s="760"/>
      <c r="AD58" s="760"/>
      <c r="AE58" s="760"/>
      <c r="AF58" s="760"/>
      <c r="AG58" s="760"/>
      <c r="AH58" s="760"/>
      <c r="AI58" s="760"/>
      <c r="AJ58" s="760"/>
      <c r="AK58" s="760"/>
      <c r="AL58" s="760"/>
      <c r="AM58" s="760"/>
      <c r="AN58" s="760"/>
      <c r="AO58" s="760"/>
      <c r="AP58" s="760"/>
      <c r="AQ58" s="760"/>
      <c r="AR58" s="760"/>
      <c r="AS58" s="760"/>
      <c r="AT58" s="760"/>
      <c r="AU58" s="760"/>
      <c r="AV58" s="760"/>
      <c r="AW58" s="760"/>
      <c r="AX58" s="760"/>
      <c r="AY58" s="760"/>
      <c r="AZ58" s="760"/>
      <c r="BA58" s="760"/>
      <c r="BB58" s="760"/>
      <c r="BC58" s="760"/>
      <c r="BD58" s="760"/>
      <c r="BE58" s="760"/>
      <c r="BF58" s="760"/>
      <c r="BG58" s="760"/>
      <c r="BH58" s="760"/>
      <c r="BI58" s="760"/>
      <c r="BJ58" s="760"/>
      <c r="BK58" s="760"/>
      <c r="BL58" s="760"/>
      <c r="BM58" s="760"/>
      <c r="BN58" s="760"/>
      <c r="BO58" s="760"/>
      <c r="BP58" s="760"/>
      <c r="BQ58" s="760"/>
      <c r="BR58" s="760"/>
      <c r="BS58" s="760"/>
      <c r="BT58" s="760"/>
      <c r="BU58" s="760"/>
      <c r="BV58" s="760"/>
      <c r="BW58" s="760"/>
      <c r="BX58" s="760"/>
      <c r="BY58" s="760"/>
      <c r="BZ58" s="760"/>
      <c r="CA58" s="760"/>
      <c r="CB58" s="760"/>
      <c r="CC58" s="761"/>
      <c r="CD58" s="761"/>
      <c r="CE58" s="761"/>
      <c r="CF58" s="761"/>
      <c r="CG58" s="761"/>
      <c r="CH58" s="761"/>
      <c r="CI58" s="761"/>
      <c r="CJ58" s="761"/>
      <c r="CK58" s="761"/>
      <c r="CL58" s="761"/>
      <c r="CM58" s="761"/>
      <c r="CN58" s="761"/>
      <c r="CO58" s="761"/>
      <c r="CP58" s="761"/>
      <c r="CQ58" s="761"/>
      <c r="CR58" s="761"/>
      <c r="CS58" s="761"/>
      <c r="CT58" s="761"/>
      <c r="CU58" s="761"/>
      <c r="CV58" s="761"/>
      <c r="CW58" s="761"/>
      <c r="CX58" s="761"/>
      <c r="CY58" s="761"/>
      <c r="CZ58" s="761"/>
      <c r="DA58" s="761"/>
      <c r="DB58" s="761"/>
      <c r="DC58" s="761"/>
      <c r="DD58" s="761"/>
      <c r="DE58" s="761"/>
      <c r="DF58" s="761"/>
      <c r="DG58" s="761"/>
      <c r="DH58" s="761"/>
      <c r="DI58" s="761"/>
      <c r="DJ58" s="761"/>
      <c r="DK58" s="761"/>
      <c r="DL58" s="761"/>
      <c r="DM58" s="761"/>
      <c r="DN58" s="761"/>
      <c r="DO58" s="761"/>
      <c r="DP58" s="761"/>
      <c r="DQ58" s="761"/>
      <c r="DR58" s="761"/>
      <c r="DS58" s="761"/>
      <c r="DT58" s="761"/>
      <c r="DU58" s="761"/>
      <c r="DV58" s="761"/>
      <c r="DW58" s="761"/>
      <c r="DX58" s="761"/>
      <c r="DY58" s="761"/>
      <c r="DZ58" s="761"/>
      <c r="EA58" s="761"/>
      <c r="EB58" s="761"/>
      <c r="EC58" s="761"/>
      <c r="ED58" s="761"/>
      <c r="EE58" s="761"/>
      <c r="EF58" s="761"/>
      <c r="EG58" s="761"/>
      <c r="EH58" s="761"/>
      <c r="EI58" s="761"/>
      <c r="EJ58" s="761"/>
      <c r="EK58" s="761"/>
      <c r="EL58" s="761"/>
      <c r="EM58" s="761"/>
      <c r="EN58" s="761"/>
      <c r="EO58" s="761"/>
      <c r="EP58" s="761"/>
      <c r="EQ58" s="761"/>
      <c r="ER58" s="761"/>
      <c r="ES58" s="761"/>
      <c r="ET58" s="761"/>
      <c r="EU58" s="761"/>
      <c r="EV58" s="761"/>
      <c r="EW58" s="761"/>
      <c r="EX58" s="761"/>
      <c r="EY58" s="761"/>
      <c r="EZ58" s="761"/>
    </row>
    <row r="59" spans="1:156" ht="30" customHeight="1">
      <c r="A59" s="760"/>
      <c r="B59" s="760"/>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0"/>
      <c r="AK59" s="760"/>
      <c r="AL59" s="760"/>
      <c r="AM59" s="760"/>
      <c r="AN59" s="760"/>
      <c r="AO59" s="760"/>
      <c r="AP59" s="760"/>
      <c r="AQ59" s="760"/>
      <c r="AR59" s="760"/>
      <c r="AS59" s="760"/>
      <c r="AT59" s="760"/>
      <c r="AU59" s="760"/>
      <c r="AV59" s="760"/>
      <c r="AW59" s="760"/>
      <c r="AX59" s="760"/>
      <c r="AY59" s="760"/>
      <c r="AZ59" s="760"/>
      <c r="BA59" s="760"/>
      <c r="BB59" s="760"/>
      <c r="BC59" s="760"/>
      <c r="BD59" s="760"/>
      <c r="BE59" s="760"/>
      <c r="BF59" s="760"/>
      <c r="BG59" s="760"/>
      <c r="BH59" s="760"/>
      <c r="BI59" s="760"/>
      <c r="BJ59" s="760"/>
      <c r="BK59" s="760"/>
      <c r="BL59" s="760"/>
      <c r="BM59" s="760"/>
      <c r="BN59" s="760"/>
      <c r="BO59" s="760"/>
      <c r="BP59" s="760"/>
      <c r="BQ59" s="760"/>
      <c r="BR59" s="760"/>
      <c r="BS59" s="760"/>
      <c r="BT59" s="760"/>
      <c r="BU59" s="760"/>
      <c r="BV59" s="760"/>
      <c r="BW59" s="760"/>
      <c r="BX59" s="760"/>
      <c r="BY59" s="760"/>
      <c r="BZ59" s="760"/>
      <c r="CA59" s="760"/>
      <c r="CB59" s="760"/>
      <c r="CC59" s="761"/>
      <c r="CD59" s="761"/>
      <c r="CE59" s="761"/>
      <c r="CF59" s="761"/>
      <c r="CG59" s="761"/>
      <c r="CH59" s="761"/>
      <c r="CI59" s="761"/>
      <c r="CJ59" s="761"/>
      <c r="CK59" s="761"/>
      <c r="CL59" s="761"/>
      <c r="CM59" s="761"/>
      <c r="CN59" s="761"/>
      <c r="CO59" s="761"/>
      <c r="CP59" s="761"/>
      <c r="CQ59" s="761"/>
      <c r="CR59" s="761"/>
      <c r="CS59" s="761"/>
      <c r="CT59" s="761"/>
      <c r="CU59" s="761"/>
      <c r="CV59" s="761"/>
      <c r="CW59" s="761"/>
      <c r="CX59" s="761"/>
      <c r="CY59" s="761"/>
      <c r="CZ59" s="761"/>
      <c r="DA59" s="761"/>
      <c r="DB59" s="761"/>
      <c r="DC59" s="761"/>
      <c r="DD59" s="761"/>
      <c r="DE59" s="761"/>
      <c r="DF59" s="761"/>
      <c r="DG59" s="761"/>
      <c r="DH59" s="761"/>
      <c r="DI59" s="761"/>
      <c r="DJ59" s="761"/>
      <c r="DK59" s="761"/>
      <c r="DL59" s="761"/>
      <c r="DM59" s="761"/>
      <c r="DN59" s="761"/>
      <c r="DO59" s="761"/>
      <c r="DP59" s="761"/>
      <c r="DQ59" s="761"/>
      <c r="DR59" s="761"/>
      <c r="DS59" s="761"/>
      <c r="DT59" s="761"/>
      <c r="DU59" s="761"/>
      <c r="DV59" s="761"/>
      <c r="DW59" s="761"/>
      <c r="DX59" s="761"/>
      <c r="DY59" s="761"/>
      <c r="DZ59" s="761"/>
      <c r="EA59" s="761"/>
      <c r="EB59" s="761"/>
      <c r="EC59" s="761"/>
      <c r="ED59" s="761"/>
      <c r="EE59" s="761"/>
      <c r="EF59" s="761"/>
      <c r="EG59" s="761"/>
      <c r="EH59" s="761"/>
      <c r="EI59" s="761"/>
      <c r="EJ59" s="761"/>
      <c r="EK59" s="761"/>
      <c r="EL59" s="761"/>
      <c r="EM59" s="761"/>
      <c r="EN59" s="761"/>
      <c r="EO59" s="761"/>
      <c r="EP59" s="761"/>
      <c r="EQ59" s="761"/>
      <c r="ER59" s="761"/>
      <c r="ES59" s="761"/>
      <c r="ET59" s="761"/>
      <c r="EU59" s="761"/>
      <c r="EV59" s="761"/>
      <c r="EW59" s="761"/>
      <c r="EX59" s="761"/>
      <c r="EY59" s="761"/>
      <c r="EZ59" s="761"/>
    </row>
    <row r="60" spans="1:156" ht="30" customHeight="1">
      <c r="A60" s="760"/>
      <c r="B60" s="760"/>
      <c r="C60" s="760"/>
      <c r="D60" s="760"/>
      <c r="E60" s="760"/>
      <c r="F60" s="760"/>
      <c r="G60" s="760"/>
      <c r="H60" s="760"/>
      <c r="I60" s="760"/>
      <c r="J60" s="760"/>
      <c r="K60" s="760"/>
      <c r="L60" s="760"/>
      <c r="M60" s="760"/>
      <c r="N60" s="760"/>
      <c r="O60" s="760"/>
      <c r="P60" s="760"/>
      <c r="Q60" s="760"/>
      <c r="R60" s="760"/>
      <c r="S60" s="760"/>
      <c r="T60" s="760"/>
      <c r="U60" s="760"/>
      <c r="V60" s="760"/>
      <c r="W60" s="760"/>
      <c r="X60" s="760"/>
      <c r="Y60" s="760"/>
      <c r="Z60" s="760"/>
      <c r="AA60" s="760"/>
      <c r="AB60" s="760"/>
      <c r="AC60" s="760"/>
      <c r="AD60" s="760"/>
      <c r="AE60" s="760"/>
      <c r="AF60" s="760"/>
      <c r="AG60" s="760"/>
      <c r="AH60" s="760"/>
      <c r="AI60" s="760"/>
      <c r="AJ60" s="760"/>
      <c r="AK60" s="760"/>
      <c r="AL60" s="760"/>
      <c r="AM60" s="760"/>
      <c r="AN60" s="760"/>
      <c r="AO60" s="760"/>
      <c r="AP60" s="760"/>
      <c r="AQ60" s="760"/>
      <c r="AR60" s="760"/>
      <c r="AS60" s="760"/>
      <c r="AT60" s="760"/>
      <c r="AU60" s="760"/>
      <c r="AV60" s="760"/>
      <c r="AW60" s="760"/>
      <c r="AX60" s="760"/>
      <c r="AY60" s="760"/>
      <c r="AZ60" s="760"/>
      <c r="BA60" s="760"/>
      <c r="BB60" s="760"/>
      <c r="BC60" s="760"/>
      <c r="BD60" s="760"/>
      <c r="BE60" s="760"/>
      <c r="BF60" s="760"/>
      <c r="BG60" s="760"/>
      <c r="BH60" s="760"/>
      <c r="BI60" s="760"/>
      <c r="BJ60" s="760"/>
      <c r="BK60" s="760"/>
      <c r="BL60" s="760"/>
      <c r="BM60" s="760"/>
      <c r="BN60" s="760"/>
      <c r="BO60" s="760"/>
      <c r="BP60" s="760"/>
      <c r="BQ60" s="760"/>
      <c r="BR60" s="760"/>
      <c r="BS60" s="760"/>
      <c r="BT60" s="760"/>
      <c r="BU60" s="760"/>
      <c r="BV60" s="760"/>
      <c r="BW60" s="760"/>
      <c r="BX60" s="760"/>
      <c r="BY60" s="760"/>
      <c r="BZ60" s="760"/>
      <c r="CA60" s="760"/>
      <c r="CB60" s="760"/>
      <c r="CC60" s="761"/>
      <c r="CD60" s="761"/>
      <c r="CE60" s="761"/>
      <c r="CF60" s="761"/>
      <c r="CG60" s="761"/>
      <c r="CH60" s="761"/>
      <c r="CI60" s="761"/>
      <c r="CJ60" s="761"/>
      <c r="CK60" s="761"/>
      <c r="CL60" s="761"/>
      <c r="CM60" s="761"/>
      <c r="CN60" s="761"/>
      <c r="CO60" s="761"/>
      <c r="CP60" s="761"/>
      <c r="CQ60" s="761"/>
      <c r="CR60" s="761"/>
      <c r="CS60" s="761"/>
      <c r="CT60" s="761"/>
      <c r="CU60" s="761"/>
      <c r="CV60" s="761"/>
      <c r="CW60" s="761"/>
      <c r="CX60" s="761"/>
      <c r="CY60" s="761"/>
      <c r="CZ60" s="761"/>
      <c r="DA60" s="761"/>
      <c r="DB60" s="761"/>
      <c r="DC60" s="761"/>
      <c r="DD60" s="761"/>
      <c r="DE60" s="761"/>
      <c r="DF60" s="761"/>
      <c r="DG60" s="761"/>
      <c r="DH60" s="761"/>
      <c r="DI60" s="761"/>
      <c r="DJ60" s="761"/>
      <c r="DK60" s="761"/>
      <c r="DL60" s="761"/>
      <c r="DM60" s="761"/>
      <c r="DN60" s="761"/>
      <c r="DO60" s="761"/>
      <c r="DP60" s="761"/>
      <c r="DQ60" s="761"/>
      <c r="DR60" s="761"/>
      <c r="DS60" s="761"/>
      <c r="DT60" s="761"/>
      <c r="DU60" s="761"/>
      <c r="DV60" s="761"/>
      <c r="DW60" s="761"/>
      <c r="DX60" s="761"/>
      <c r="DY60" s="761"/>
      <c r="DZ60" s="761"/>
      <c r="EA60" s="761"/>
      <c r="EB60" s="761"/>
      <c r="EC60" s="761"/>
      <c r="ED60" s="761"/>
      <c r="EE60" s="761"/>
      <c r="EF60" s="761"/>
      <c r="EG60" s="761"/>
      <c r="EH60" s="761"/>
      <c r="EI60" s="761"/>
      <c r="EJ60" s="761"/>
      <c r="EK60" s="761"/>
      <c r="EL60" s="761"/>
      <c r="EM60" s="761"/>
      <c r="EN60" s="761"/>
      <c r="EO60" s="761"/>
      <c r="EP60" s="761"/>
      <c r="EQ60" s="761"/>
      <c r="ER60" s="761"/>
      <c r="ES60" s="761"/>
      <c r="ET60" s="761"/>
      <c r="EU60" s="761"/>
      <c r="EV60" s="761"/>
      <c r="EW60" s="761"/>
      <c r="EX60" s="761"/>
      <c r="EY60" s="761"/>
      <c r="EZ60" s="761"/>
    </row>
    <row r="61" spans="1:156" ht="30" customHeight="1">
      <c r="A61" s="760"/>
      <c r="B61" s="760"/>
      <c r="C61" s="760"/>
      <c r="D61" s="760"/>
      <c r="E61" s="760"/>
      <c r="F61" s="760"/>
      <c r="G61" s="760"/>
      <c r="H61" s="760"/>
      <c r="I61" s="760"/>
      <c r="J61" s="760"/>
      <c r="K61" s="760"/>
      <c r="L61" s="760"/>
      <c r="M61" s="760"/>
      <c r="N61" s="760"/>
      <c r="O61" s="760"/>
      <c r="P61" s="760"/>
      <c r="Q61" s="760"/>
      <c r="R61" s="760"/>
      <c r="S61" s="760"/>
      <c r="T61" s="760"/>
      <c r="U61" s="760"/>
      <c r="V61" s="760"/>
      <c r="W61" s="760"/>
      <c r="X61" s="760"/>
      <c r="Y61" s="760"/>
      <c r="Z61" s="760"/>
      <c r="AA61" s="760"/>
      <c r="AB61" s="760"/>
      <c r="AC61" s="760"/>
      <c r="AD61" s="760"/>
      <c r="AE61" s="760"/>
      <c r="AF61" s="760"/>
      <c r="AG61" s="760"/>
      <c r="AH61" s="760"/>
      <c r="AI61" s="760"/>
      <c r="AJ61" s="760"/>
      <c r="AK61" s="760"/>
      <c r="AL61" s="760"/>
      <c r="AM61" s="760"/>
      <c r="AN61" s="760"/>
      <c r="AO61" s="760"/>
      <c r="AP61" s="760"/>
      <c r="AQ61" s="760"/>
      <c r="AR61" s="760"/>
      <c r="AS61" s="760"/>
      <c r="AT61" s="760"/>
      <c r="AU61" s="760"/>
      <c r="AV61" s="760"/>
      <c r="AW61" s="760"/>
      <c r="AX61" s="760"/>
      <c r="AY61" s="760"/>
      <c r="AZ61" s="760"/>
      <c r="BA61" s="760"/>
      <c r="BB61" s="760"/>
      <c r="BC61" s="760"/>
      <c r="BD61" s="760"/>
      <c r="BE61" s="760"/>
      <c r="BF61" s="760"/>
      <c r="BG61" s="760"/>
      <c r="BH61" s="760"/>
      <c r="BI61" s="760"/>
      <c r="BJ61" s="760"/>
      <c r="BK61" s="760"/>
      <c r="BL61" s="760"/>
      <c r="BM61" s="760"/>
      <c r="BN61" s="760"/>
      <c r="BO61" s="760"/>
      <c r="BP61" s="760"/>
      <c r="BQ61" s="760"/>
      <c r="BR61" s="760"/>
      <c r="BS61" s="760"/>
      <c r="BT61" s="760"/>
      <c r="BU61" s="760"/>
      <c r="BV61" s="760"/>
      <c r="BW61" s="760"/>
      <c r="BX61" s="760"/>
      <c r="BY61" s="760"/>
      <c r="BZ61" s="760"/>
      <c r="CA61" s="760"/>
      <c r="CB61" s="760"/>
      <c r="CC61" s="761"/>
      <c r="CD61" s="761"/>
      <c r="CE61" s="761"/>
      <c r="CF61" s="761"/>
      <c r="CG61" s="761"/>
      <c r="CH61" s="761"/>
      <c r="CI61" s="761"/>
      <c r="CJ61" s="761"/>
      <c r="CK61" s="761"/>
      <c r="CL61" s="761"/>
      <c r="CM61" s="761"/>
      <c r="CN61" s="761"/>
      <c r="CO61" s="761"/>
      <c r="CP61" s="761"/>
      <c r="CQ61" s="761"/>
      <c r="CR61" s="761"/>
      <c r="CS61" s="761"/>
      <c r="CT61" s="761"/>
      <c r="CU61" s="761"/>
      <c r="CV61" s="761"/>
      <c r="CW61" s="761"/>
      <c r="CX61" s="761"/>
      <c r="CY61" s="761"/>
      <c r="CZ61" s="761"/>
      <c r="DA61" s="761"/>
      <c r="DB61" s="761"/>
      <c r="DC61" s="761"/>
      <c r="DD61" s="761"/>
      <c r="DE61" s="761"/>
      <c r="DF61" s="761"/>
      <c r="DG61" s="761"/>
      <c r="DH61" s="761"/>
      <c r="DI61" s="761"/>
      <c r="DJ61" s="761"/>
      <c r="DK61" s="761"/>
      <c r="DL61" s="761"/>
      <c r="DM61" s="761"/>
      <c r="DN61" s="761"/>
      <c r="DO61" s="761"/>
      <c r="DP61" s="761"/>
      <c r="DQ61" s="761"/>
      <c r="DR61" s="761"/>
      <c r="DS61" s="761"/>
      <c r="DT61" s="761"/>
      <c r="DU61" s="761"/>
      <c r="DV61" s="761"/>
      <c r="DW61" s="761"/>
      <c r="DX61" s="761"/>
      <c r="DY61" s="761"/>
      <c r="DZ61" s="761"/>
      <c r="EA61" s="761"/>
      <c r="EB61" s="761"/>
      <c r="EC61" s="761"/>
      <c r="ED61" s="761"/>
      <c r="EE61" s="761"/>
      <c r="EF61" s="761"/>
      <c r="EG61" s="761"/>
      <c r="EH61" s="761"/>
      <c r="EI61" s="761"/>
      <c r="EJ61" s="761"/>
      <c r="EK61" s="761"/>
      <c r="EL61" s="761"/>
      <c r="EM61" s="761"/>
      <c r="EN61" s="761"/>
      <c r="EO61" s="761"/>
      <c r="EP61" s="761"/>
      <c r="EQ61" s="761"/>
      <c r="ER61" s="761"/>
      <c r="ES61" s="761"/>
      <c r="ET61" s="761"/>
      <c r="EU61" s="761"/>
      <c r="EV61" s="761"/>
      <c r="EW61" s="761"/>
      <c r="EX61" s="761"/>
      <c r="EY61" s="761"/>
      <c r="EZ61" s="761"/>
    </row>
    <row r="62" spans="1:156" ht="30" customHeight="1">
      <c r="A62" s="760"/>
      <c r="B62" s="760"/>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60"/>
      <c r="AA62" s="760"/>
      <c r="AB62" s="760"/>
      <c r="AC62" s="760"/>
      <c r="AD62" s="760"/>
      <c r="AE62" s="760"/>
      <c r="AF62" s="760"/>
      <c r="AG62" s="760"/>
      <c r="AH62" s="760"/>
      <c r="AI62" s="760"/>
      <c r="AJ62" s="760"/>
      <c r="AK62" s="760"/>
      <c r="AL62" s="760"/>
      <c r="AM62" s="760"/>
      <c r="AN62" s="760"/>
      <c r="AO62" s="760"/>
      <c r="AP62" s="760"/>
      <c r="AQ62" s="760"/>
      <c r="AR62" s="760"/>
      <c r="AS62" s="760"/>
      <c r="AT62" s="760"/>
      <c r="AU62" s="760"/>
      <c r="AV62" s="760"/>
      <c r="AW62" s="760"/>
      <c r="AX62" s="760"/>
      <c r="AY62" s="760"/>
      <c r="AZ62" s="760"/>
      <c r="BA62" s="760"/>
      <c r="BB62" s="760"/>
      <c r="BC62" s="760"/>
      <c r="BD62" s="760"/>
      <c r="BE62" s="760"/>
      <c r="BF62" s="760"/>
      <c r="BG62" s="760"/>
      <c r="BH62" s="760"/>
      <c r="BI62" s="760"/>
      <c r="BJ62" s="760"/>
      <c r="BK62" s="760"/>
      <c r="BL62" s="760"/>
      <c r="BM62" s="760"/>
      <c r="BN62" s="760"/>
      <c r="BO62" s="760"/>
      <c r="BP62" s="760"/>
      <c r="BQ62" s="760"/>
      <c r="BR62" s="760"/>
      <c r="BS62" s="760"/>
      <c r="BT62" s="760"/>
      <c r="BU62" s="760"/>
      <c r="BV62" s="760"/>
      <c r="BW62" s="760"/>
      <c r="BX62" s="760"/>
      <c r="BY62" s="760"/>
      <c r="BZ62" s="760"/>
      <c r="CA62" s="760"/>
      <c r="CB62" s="760"/>
      <c r="CC62" s="761"/>
      <c r="CD62" s="761"/>
      <c r="CE62" s="761"/>
      <c r="CF62" s="761"/>
      <c r="CG62" s="761"/>
      <c r="CH62" s="761"/>
      <c r="CI62" s="761"/>
      <c r="CJ62" s="761"/>
      <c r="CK62" s="761"/>
      <c r="CL62" s="761"/>
      <c r="CM62" s="761"/>
      <c r="CN62" s="761"/>
      <c r="CO62" s="761"/>
      <c r="CP62" s="761"/>
      <c r="CQ62" s="761"/>
      <c r="CR62" s="761"/>
      <c r="CS62" s="761"/>
      <c r="CT62" s="761"/>
      <c r="CU62" s="761"/>
      <c r="CV62" s="761"/>
      <c r="CW62" s="761"/>
      <c r="CX62" s="761"/>
      <c r="CY62" s="761"/>
      <c r="CZ62" s="761"/>
      <c r="DA62" s="761"/>
      <c r="DB62" s="761"/>
      <c r="DC62" s="761"/>
      <c r="DD62" s="761"/>
      <c r="DE62" s="761"/>
      <c r="DF62" s="761"/>
      <c r="DG62" s="761"/>
      <c r="DH62" s="761"/>
      <c r="DI62" s="761"/>
      <c r="DJ62" s="761"/>
      <c r="DK62" s="761"/>
      <c r="DL62" s="761"/>
      <c r="DM62" s="761"/>
      <c r="DN62" s="761"/>
      <c r="DO62" s="761"/>
      <c r="DP62" s="761"/>
      <c r="DQ62" s="761"/>
      <c r="DR62" s="761"/>
      <c r="DS62" s="761"/>
      <c r="DT62" s="761"/>
      <c r="DU62" s="761"/>
      <c r="DV62" s="761"/>
      <c r="DW62" s="761"/>
      <c r="DX62" s="761"/>
      <c r="DY62" s="761"/>
      <c r="DZ62" s="761"/>
      <c r="EA62" s="761"/>
      <c r="EB62" s="761"/>
      <c r="EC62" s="761"/>
      <c r="ED62" s="761"/>
      <c r="EE62" s="761"/>
      <c r="EF62" s="761"/>
      <c r="EG62" s="761"/>
      <c r="EH62" s="761"/>
      <c r="EI62" s="761"/>
      <c r="EJ62" s="761"/>
      <c r="EK62" s="761"/>
      <c r="EL62" s="761"/>
      <c r="EM62" s="761"/>
      <c r="EN62" s="761"/>
      <c r="EO62" s="761"/>
      <c r="EP62" s="761"/>
      <c r="EQ62" s="761"/>
      <c r="ER62" s="761"/>
      <c r="ES62" s="761"/>
      <c r="ET62" s="761"/>
      <c r="EU62" s="761"/>
      <c r="EV62" s="761"/>
      <c r="EW62" s="761"/>
      <c r="EX62" s="761"/>
      <c r="EY62" s="761"/>
      <c r="EZ62" s="761"/>
    </row>
    <row r="63" spans="1:156" ht="30" customHeight="1">
      <c r="A63" s="760"/>
      <c r="B63" s="760"/>
      <c r="C63" s="760"/>
      <c r="D63" s="760"/>
      <c r="E63" s="760"/>
      <c r="F63" s="760"/>
      <c r="G63" s="760"/>
      <c r="H63" s="760"/>
      <c r="I63" s="760"/>
      <c r="J63" s="760"/>
      <c r="K63" s="760"/>
      <c r="L63" s="760"/>
      <c r="M63" s="760"/>
      <c r="N63" s="760"/>
      <c r="O63" s="760"/>
      <c r="P63" s="760"/>
      <c r="Q63" s="760"/>
      <c r="R63" s="760"/>
      <c r="S63" s="760"/>
      <c r="T63" s="760"/>
      <c r="U63" s="760"/>
      <c r="V63" s="760"/>
      <c r="W63" s="760"/>
      <c r="X63" s="760"/>
      <c r="Y63" s="760"/>
      <c r="Z63" s="760"/>
      <c r="AA63" s="760"/>
      <c r="AB63" s="760"/>
      <c r="AC63" s="760"/>
      <c r="AD63" s="760"/>
      <c r="AE63" s="760"/>
      <c r="AF63" s="760"/>
      <c r="AG63" s="760"/>
      <c r="AH63" s="760"/>
      <c r="AI63" s="760"/>
      <c r="AJ63" s="760"/>
      <c r="AK63" s="760"/>
      <c r="AL63" s="760"/>
      <c r="AM63" s="760"/>
      <c r="AN63" s="760"/>
      <c r="AO63" s="760"/>
      <c r="AP63" s="760"/>
      <c r="AQ63" s="760"/>
      <c r="AR63" s="760"/>
      <c r="AS63" s="760"/>
      <c r="AT63" s="760"/>
      <c r="AU63" s="760"/>
      <c r="AV63" s="760"/>
      <c r="AW63" s="760"/>
      <c r="AX63" s="760"/>
      <c r="AY63" s="760"/>
      <c r="AZ63" s="760"/>
      <c r="BA63" s="760"/>
      <c r="BB63" s="760"/>
      <c r="BC63" s="760"/>
      <c r="BD63" s="760"/>
      <c r="BE63" s="760"/>
      <c r="BF63" s="760"/>
      <c r="BG63" s="760"/>
      <c r="BH63" s="760"/>
      <c r="BI63" s="760"/>
      <c r="BJ63" s="760"/>
      <c r="BK63" s="760"/>
      <c r="BL63" s="760"/>
      <c r="BM63" s="760"/>
      <c r="BN63" s="760"/>
      <c r="BO63" s="760"/>
      <c r="BP63" s="760"/>
      <c r="BQ63" s="760"/>
      <c r="BR63" s="760"/>
      <c r="BS63" s="760"/>
      <c r="BT63" s="760"/>
      <c r="BU63" s="760"/>
      <c r="BV63" s="760"/>
      <c r="BW63" s="760"/>
      <c r="BX63" s="760"/>
      <c r="BY63" s="760"/>
      <c r="BZ63" s="760"/>
      <c r="CA63" s="760"/>
      <c r="CB63" s="760"/>
      <c r="CC63" s="761"/>
      <c r="CD63" s="761"/>
      <c r="CE63" s="761"/>
      <c r="CF63" s="761"/>
      <c r="CG63" s="761"/>
      <c r="CH63" s="761"/>
      <c r="CI63" s="761"/>
      <c r="CJ63" s="761"/>
      <c r="CK63" s="761"/>
      <c r="CL63" s="761"/>
      <c r="CM63" s="761"/>
      <c r="CN63" s="761"/>
      <c r="CO63" s="761"/>
      <c r="CP63" s="761"/>
      <c r="CQ63" s="761"/>
      <c r="CR63" s="761"/>
      <c r="CS63" s="761"/>
      <c r="CT63" s="761"/>
      <c r="CU63" s="761"/>
      <c r="CV63" s="761"/>
      <c r="CW63" s="761"/>
      <c r="CX63" s="761"/>
      <c r="CY63" s="761"/>
      <c r="CZ63" s="761"/>
      <c r="DA63" s="761"/>
      <c r="DB63" s="761"/>
      <c r="DC63" s="761"/>
      <c r="DD63" s="761"/>
      <c r="DE63" s="761"/>
      <c r="DF63" s="761"/>
      <c r="DG63" s="761"/>
      <c r="DH63" s="761"/>
      <c r="DI63" s="761"/>
      <c r="DJ63" s="761"/>
      <c r="DK63" s="761"/>
      <c r="DL63" s="761"/>
      <c r="DM63" s="761"/>
      <c r="DN63" s="761"/>
      <c r="DO63" s="761"/>
      <c r="DP63" s="761"/>
      <c r="DQ63" s="761"/>
      <c r="DR63" s="761"/>
      <c r="DS63" s="761"/>
      <c r="DT63" s="761"/>
      <c r="DU63" s="761"/>
      <c r="DV63" s="761"/>
      <c r="DW63" s="761"/>
      <c r="DX63" s="761"/>
      <c r="DY63" s="761"/>
      <c r="DZ63" s="761"/>
      <c r="EA63" s="761"/>
      <c r="EB63" s="761"/>
      <c r="EC63" s="761"/>
      <c r="ED63" s="761"/>
      <c r="EE63" s="761"/>
      <c r="EF63" s="761"/>
      <c r="EG63" s="761"/>
      <c r="EH63" s="761"/>
      <c r="EI63" s="761"/>
      <c r="EJ63" s="761"/>
      <c r="EK63" s="761"/>
      <c r="EL63" s="761"/>
      <c r="EM63" s="761"/>
      <c r="EN63" s="761"/>
      <c r="EO63" s="761"/>
      <c r="EP63" s="761"/>
      <c r="EQ63" s="761"/>
      <c r="ER63" s="761"/>
      <c r="ES63" s="761"/>
      <c r="ET63" s="761"/>
      <c r="EU63" s="761"/>
      <c r="EV63" s="761"/>
      <c r="EW63" s="761"/>
      <c r="EX63" s="761"/>
      <c r="EY63" s="761"/>
      <c r="EZ63" s="761"/>
    </row>
    <row r="64" spans="1:156" ht="30" customHeight="1">
      <c r="A64" s="760"/>
      <c r="B64" s="760"/>
      <c r="C64" s="760"/>
      <c r="D64" s="760"/>
      <c r="E64" s="760"/>
      <c r="F64" s="760"/>
      <c r="G64" s="760"/>
      <c r="H64" s="760"/>
      <c r="I64" s="760"/>
      <c r="J64" s="760"/>
      <c r="K64" s="760"/>
      <c r="L64" s="760"/>
      <c r="M64" s="760"/>
      <c r="N64" s="760"/>
      <c r="O64" s="760"/>
      <c r="P64" s="760"/>
      <c r="Q64" s="760"/>
      <c r="R64" s="760"/>
      <c r="S64" s="760"/>
      <c r="T64" s="760"/>
      <c r="U64" s="760"/>
      <c r="V64" s="760"/>
      <c r="W64" s="760"/>
      <c r="X64" s="760"/>
      <c r="Y64" s="760"/>
      <c r="Z64" s="760"/>
      <c r="AA64" s="760"/>
      <c r="AB64" s="760"/>
      <c r="AC64" s="760"/>
      <c r="AD64" s="760"/>
      <c r="AE64" s="760"/>
      <c r="AF64" s="760"/>
      <c r="AG64" s="760"/>
      <c r="AH64" s="760"/>
      <c r="AI64" s="760"/>
      <c r="AJ64" s="760"/>
      <c r="AK64" s="760"/>
      <c r="AL64" s="760"/>
      <c r="AM64" s="760"/>
      <c r="AN64" s="760"/>
      <c r="AO64" s="760"/>
      <c r="AP64" s="760"/>
      <c r="AQ64" s="760"/>
      <c r="AR64" s="760"/>
      <c r="AS64" s="760"/>
      <c r="AT64" s="760"/>
      <c r="AU64" s="760"/>
      <c r="AV64" s="760"/>
      <c r="AW64" s="760"/>
      <c r="AX64" s="760"/>
      <c r="AY64" s="760"/>
      <c r="AZ64" s="760"/>
      <c r="BA64" s="760"/>
      <c r="BB64" s="760"/>
      <c r="BC64" s="760"/>
      <c r="BD64" s="760"/>
      <c r="BE64" s="760"/>
      <c r="BF64" s="760"/>
      <c r="BG64" s="760"/>
      <c r="BH64" s="760"/>
      <c r="BI64" s="760"/>
      <c r="BJ64" s="760"/>
      <c r="BK64" s="760"/>
      <c r="BL64" s="760"/>
      <c r="BM64" s="760"/>
      <c r="BN64" s="760"/>
      <c r="BO64" s="760"/>
      <c r="BP64" s="760"/>
      <c r="BQ64" s="760"/>
      <c r="BR64" s="760"/>
      <c r="BS64" s="760"/>
      <c r="BT64" s="760"/>
      <c r="BU64" s="760"/>
      <c r="BV64" s="760"/>
      <c r="BW64" s="760"/>
      <c r="BX64" s="760"/>
      <c r="BY64" s="760"/>
      <c r="BZ64" s="760"/>
      <c r="CA64" s="760"/>
      <c r="CB64" s="760"/>
      <c r="CC64" s="761"/>
      <c r="CD64" s="761"/>
      <c r="CE64" s="761"/>
      <c r="CF64" s="761"/>
      <c r="CG64" s="761"/>
      <c r="CH64" s="761"/>
      <c r="CI64" s="761"/>
      <c r="CJ64" s="761"/>
      <c r="CK64" s="761"/>
      <c r="CL64" s="761"/>
      <c r="CM64" s="761"/>
      <c r="CN64" s="761"/>
      <c r="CO64" s="761"/>
      <c r="CP64" s="761"/>
      <c r="CQ64" s="761"/>
      <c r="CR64" s="761"/>
      <c r="CS64" s="761"/>
      <c r="CT64" s="761"/>
      <c r="CU64" s="761"/>
      <c r="CV64" s="761"/>
      <c r="CW64" s="761"/>
      <c r="CX64" s="761"/>
      <c r="CY64" s="761"/>
      <c r="CZ64" s="761"/>
      <c r="DA64" s="761"/>
      <c r="DB64" s="761"/>
      <c r="DC64" s="761"/>
      <c r="DD64" s="761"/>
      <c r="DE64" s="761"/>
      <c r="DF64" s="761"/>
      <c r="DG64" s="761"/>
      <c r="DH64" s="761"/>
      <c r="DI64" s="761"/>
      <c r="DJ64" s="761"/>
      <c r="DK64" s="761"/>
      <c r="DL64" s="761"/>
      <c r="DM64" s="761"/>
      <c r="DN64" s="761"/>
      <c r="DO64" s="761"/>
      <c r="DP64" s="761"/>
      <c r="DQ64" s="761"/>
      <c r="DR64" s="761"/>
      <c r="DS64" s="761"/>
      <c r="DT64" s="761"/>
      <c r="DU64" s="761"/>
      <c r="DV64" s="761"/>
      <c r="DW64" s="761"/>
      <c r="DX64" s="761"/>
      <c r="DY64" s="761"/>
      <c r="DZ64" s="761"/>
      <c r="EA64" s="761"/>
      <c r="EB64" s="761"/>
      <c r="EC64" s="761"/>
      <c r="ED64" s="761"/>
      <c r="EE64" s="761"/>
      <c r="EF64" s="761"/>
      <c r="EG64" s="761"/>
      <c r="EH64" s="761"/>
      <c r="EI64" s="761"/>
      <c r="EJ64" s="761"/>
      <c r="EK64" s="761"/>
      <c r="EL64" s="761"/>
      <c r="EM64" s="761"/>
      <c r="EN64" s="761"/>
      <c r="EO64" s="761"/>
      <c r="EP64" s="761"/>
      <c r="EQ64" s="761"/>
      <c r="ER64" s="761"/>
      <c r="ES64" s="761"/>
      <c r="ET64" s="761"/>
      <c r="EU64" s="761"/>
      <c r="EV64" s="761"/>
      <c r="EW64" s="761"/>
      <c r="EX64" s="761"/>
      <c r="EY64" s="761"/>
      <c r="EZ64" s="761"/>
    </row>
    <row r="65" spans="1:156" ht="30" customHeight="1">
      <c r="A65" s="760"/>
      <c r="B65" s="760"/>
      <c r="C65" s="760"/>
      <c r="D65" s="760"/>
      <c r="E65" s="760"/>
      <c r="F65" s="760"/>
      <c r="G65" s="760"/>
      <c r="H65" s="760"/>
      <c r="I65" s="760"/>
      <c r="J65" s="760"/>
      <c r="K65" s="760"/>
      <c r="L65" s="760"/>
      <c r="M65" s="760"/>
      <c r="N65" s="760"/>
      <c r="O65" s="760"/>
      <c r="P65" s="760"/>
      <c r="Q65" s="760"/>
      <c r="R65" s="760"/>
      <c r="S65" s="760"/>
      <c r="T65" s="760"/>
      <c r="U65" s="760"/>
      <c r="V65" s="760"/>
      <c r="W65" s="760"/>
      <c r="X65" s="760"/>
      <c r="Y65" s="760"/>
      <c r="Z65" s="760"/>
      <c r="AA65" s="760"/>
      <c r="AB65" s="760"/>
      <c r="AC65" s="760"/>
      <c r="AD65" s="760"/>
      <c r="AE65" s="760"/>
      <c r="AF65" s="760"/>
      <c r="AG65" s="760"/>
      <c r="AH65" s="760"/>
      <c r="AI65" s="760"/>
      <c r="AJ65" s="760"/>
      <c r="AK65" s="760"/>
      <c r="AL65" s="760"/>
      <c r="AM65" s="760"/>
      <c r="AN65" s="760"/>
      <c r="AO65" s="760"/>
      <c r="AP65" s="760"/>
      <c r="AQ65" s="760"/>
      <c r="AR65" s="760"/>
      <c r="AS65" s="760"/>
      <c r="AT65" s="760"/>
      <c r="AU65" s="760"/>
      <c r="AV65" s="760"/>
      <c r="AW65" s="760"/>
      <c r="AX65" s="760"/>
      <c r="AY65" s="760"/>
      <c r="AZ65" s="760"/>
      <c r="BA65" s="760"/>
      <c r="BB65" s="760"/>
      <c r="BC65" s="760"/>
      <c r="BD65" s="760"/>
      <c r="BE65" s="760"/>
      <c r="BF65" s="760"/>
      <c r="BG65" s="760"/>
      <c r="BH65" s="760"/>
      <c r="BI65" s="760"/>
      <c r="BJ65" s="760"/>
      <c r="BK65" s="760"/>
      <c r="BL65" s="760"/>
      <c r="BM65" s="760"/>
      <c r="BN65" s="760"/>
      <c r="BO65" s="760"/>
      <c r="BP65" s="760"/>
      <c r="BQ65" s="760"/>
      <c r="BR65" s="760"/>
      <c r="BS65" s="760"/>
      <c r="BT65" s="760"/>
      <c r="BU65" s="760"/>
      <c r="BV65" s="760"/>
      <c r="BW65" s="760"/>
      <c r="BX65" s="760"/>
      <c r="BY65" s="760"/>
      <c r="BZ65" s="760"/>
      <c r="CA65" s="760"/>
      <c r="CB65" s="760"/>
      <c r="CC65" s="761"/>
      <c r="CD65" s="761"/>
      <c r="CE65" s="761"/>
      <c r="CF65" s="761"/>
      <c r="CG65" s="761"/>
      <c r="CH65" s="761"/>
      <c r="CI65" s="761"/>
      <c r="CJ65" s="761"/>
      <c r="CK65" s="761"/>
      <c r="CL65" s="761"/>
      <c r="CM65" s="761"/>
      <c r="CN65" s="761"/>
      <c r="CO65" s="761"/>
      <c r="CP65" s="761"/>
      <c r="CQ65" s="761"/>
      <c r="CR65" s="761"/>
      <c r="CS65" s="761"/>
      <c r="CT65" s="761"/>
      <c r="CU65" s="761"/>
      <c r="CV65" s="761"/>
      <c r="CW65" s="761"/>
      <c r="CX65" s="761"/>
      <c r="CY65" s="761"/>
      <c r="CZ65" s="761"/>
      <c r="DA65" s="761"/>
      <c r="DB65" s="761"/>
      <c r="DC65" s="761"/>
      <c r="DD65" s="761"/>
      <c r="DE65" s="761"/>
      <c r="DF65" s="761"/>
      <c r="DG65" s="761"/>
      <c r="DH65" s="761"/>
      <c r="DI65" s="761"/>
      <c r="DJ65" s="761"/>
      <c r="DK65" s="761"/>
      <c r="DL65" s="761"/>
      <c r="DM65" s="761"/>
      <c r="DN65" s="761"/>
      <c r="DO65" s="761"/>
      <c r="DP65" s="761"/>
      <c r="DQ65" s="761"/>
      <c r="DR65" s="761"/>
      <c r="DS65" s="761"/>
      <c r="DT65" s="761"/>
      <c r="DU65" s="761"/>
      <c r="DV65" s="761"/>
      <c r="DW65" s="761"/>
      <c r="DX65" s="761"/>
      <c r="DY65" s="761"/>
      <c r="DZ65" s="761"/>
      <c r="EA65" s="761"/>
      <c r="EB65" s="761"/>
      <c r="EC65" s="761"/>
      <c r="ED65" s="761"/>
      <c r="EE65" s="761"/>
      <c r="EF65" s="761"/>
      <c r="EG65" s="761"/>
      <c r="EH65" s="761"/>
      <c r="EI65" s="761"/>
      <c r="EJ65" s="761"/>
      <c r="EK65" s="761"/>
      <c r="EL65" s="761"/>
      <c r="EM65" s="761"/>
      <c r="EN65" s="761"/>
      <c r="EO65" s="761"/>
      <c r="EP65" s="761"/>
      <c r="EQ65" s="761"/>
      <c r="ER65" s="761"/>
      <c r="ES65" s="761"/>
      <c r="ET65" s="761"/>
      <c r="EU65" s="761"/>
      <c r="EV65" s="761"/>
      <c r="EW65" s="761"/>
      <c r="EX65" s="761"/>
      <c r="EY65" s="761"/>
      <c r="EZ65" s="761"/>
    </row>
    <row r="66" spans="1:156" ht="30" customHeight="1">
      <c r="A66" s="760"/>
      <c r="B66" s="760"/>
      <c r="C66" s="760"/>
      <c r="D66" s="760"/>
      <c r="E66" s="760"/>
      <c r="F66" s="760"/>
      <c r="G66" s="760"/>
      <c r="H66" s="760"/>
      <c r="I66" s="760"/>
      <c r="J66" s="760"/>
      <c r="K66" s="760"/>
      <c r="L66" s="760"/>
      <c r="M66" s="760"/>
      <c r="N66" s="760"/>
      <c r="O66" s="760"/>
      <c r="P66" s="760"/>
      <c r="Q66" s="760"/>
      <c r="R66" s="760"/>
      <c r="S66" s="760"/>
      <c r="T66" s="760"/>
      <c r="U66" s="760"/>
      <c r="V66" s="760"/>
      <c r="W66" s="760"/>
      <c r="X66" s="760"/>
      <c r="Y66" s="760"/>
      <c r="Z66" s="760"/>
      <c r="AA66" s="760"/>
      <c r="AB66" s="760"/>
      <c r="AC66" s="760"/>
      <c r="AD66" s="760"/>
      <c r="AE66" s="760"/>
      <c r="AF66" s="760"/>
      <c r="AG66" s="760"/>
      <c r="AH66" s="760"/>
      <c r="AI66" s="760"/>
      <c r="AJ66" s="760"/>
      <c r="AK66" s="760"/>
      <c r="AL66" s="760"/>
      <c r="AM66" s="760"/>
      <c r="AN66" s="760"/>
      <c r="AO66" s="760"/>
      <c r="AP66" s="760"/>
      <c r="AQ66" s="760"/>
      <c r="AR66" s="760"/>
      <c r="AS66" s="760"/>
      <c r="AT66" s="760"/>
      <c r="AU66" s="760"/>
      <c r="AV66" s="760"/>
      <c r="AW66" s="760"/>
      <c r="AX66" s="760"/>
      <c r="AY66" s="760"/>
      <c r="AZ66" s="760"/>
      <c r="BA66" s="760"/>
      <c r="BB66" s="760"/>
      <c r="BC66" s="760"/>
      <c r="BD66" s="760"/>
      <c r="BE66" s="760"/>
      <c r="BF66" s="760"/>
      <c r="BG66" s="760"/>
      <c r="BH66" s="760"/>
      <c r="BI66" s="760"/>
      <c r="BJ66" s="760"/>
      <c r="BK66" s="760"/>
      <c r="BL66" s="760"/>
      <c r="BM66" s="760"/>
      <c r="BN66" s="760"/>
      <c r="BO66" s="760"/>
      <c r="BP66" s="760"/>
      <c r="BQ66" s="760"/>
      <c r="BR66" s="760"/>
      <c r="BS66" s="760"/>
      <c r="BT66" s="760"/>
      <c r="BU66" s="760"/>
      <c r="BV66" s="760"/>
      <c r="BW66" s="760"/>
      <c r="BX66" s="760"/>
      <c r="BY66" s="760"/>
      <c r="BZ66" s="760"/>
      <c r="CA66" s="760"/>
      <c r="CB66" s="760"/>
      <c r="CC66" s="761"/>
      <c r="CD66" s="761"/>
      <c r="CE66" s="761"/>
      <c r="CF66" s="761"/>
      <c r="CG66" s="761"/>
      <c r="CH66" s="761"/>
      <c r="CI66" s="761"/>
      <c r="CJ66" s="761"/>
      <c r="CK66" s="761"/>
      <c r="CL66" s="761"/>
      <c r="CM66" s="761"/>
      <c r="CN66" s="761"/>
      <c r="CO66" s="761"/>
      <c r="CP66" s="761"/>
      <c r="CQ66" s="761"/>
      <c r="CR66" s="761"/>
      <c r="CS66" s="761"/>
      <c r="CT66" s="761"/>
      <c r="CU66" s="761"/>
      <c r="CV66" s="761"/>
      <c r="CW66" s="761"/>
      <c r="CX66" s="761"/>
      <c r="CY66" s="761"/>
      <c r="CZ66" s="761"/>
      <c r="DA66" s="761"/>
      <c r="DB66" s="761"/>
      <c r="DC66" s="761"/>
      <c r="DD66" s="761"/>
      <c r="DE66" s="761"/>
      <c r="DF66" s="761"/>
      <c r="DG66" s="761"/>
      <c r="DH66" s="761"/>
      <c r="DI66" s="761"/>
      <c r="DJ66" s="761"/>
      <c r="DK66" s="761"/>
      <c r="DL66" s="761"/>
      <c r="DM66" s="761"/>
      <c r="DN66" s="761"/>
      <c r="DO66" s="761"/>
      <c r="DP66" s="761"/>
      <c r="DQ66" s="761"/>
      <c r="DR66" s="761"/>
      <c r="DS66" s="761"/>
      <c r="DT66" s="761"/>
      <c r="DU66" s="761"/>
      <c r="DV66" s="761"/>
      <c r="DW66" s="761"/>
      <c r="DX66" s="761"/>
      <c r="DY66" s="761"/>
      <c r="DZ66" s="761"/>
      <c r="EA66" s="761"/>
      <c r="EB66" s="761"/>
      <c r="EC66" s="761"/>
      <c r="ED66" s="761"/>
      <c r="EE66" s="761"/>
      <c r="EF66" s="761"/>
      <c r="EG66" s="761"/>
      <c r="EH66" s="761"/>
      <c r="EI66" s="761"/>
      <c r="EJ66" s="761"/>
      <c r="EK66" s="761"/>
      <c r="EL66" s="761"/>
      <c r="EM66" s="761"/>
      <c r="EN66" s="761"/>
      <c r="EO66" s="761"/>
      <c r="EP66" s="761"/>
      <c r="EQ66" s="761"/>
      <c r="ER66" s="761"/>
      <c r="ES66" s="761"/>
      <c r="ET66" s="761"/>
      <c r="EU66" s="761"/>
      <c r="EV66" s="761"/>
      <c r="EW66" s="761"/>
      <c r="EX66" s="761"/>
      <c r="EY66" s="761"/>
      <c r="EZ66" s="761"/>
    </row>
    <row r="67" spans="1:156" ht="30" customHeight="1">
      <c r="A67" s="760"/>
      <c r="B67" s="760"/>
      <c r="C67" s="760"/>
      <c r="D67" s="760"/>
      <c r="E67" s="760"/>
      <c r="F67" s="760"/>
      <c r="G67" s="760"/>
      <c r="H67" s="760"/>
      <c r="I67" s="760"/>
      <c r="J67" s="760"/>
      <c r="K67" s="760"/>
      <c r="L67" s="760"/>
      <c r="M67" s="760"/>
      <c r="N67" s="760"/>
      <c r="O67" s="760"/>
      <c r="P67" s="760"/>
      <c r="Q67" s="760"/>
      <c r="R67" s="760"/>
      <c r="S67" s="760"/>
      <c r="T67" s="760"/>
      <c r="U67" s="760"/>
      <c r="V67" s="760"/>
      <c r="W67" s="760"/>
      <c r="X67" s="760"/>
      <c r="Y67" s="760"/>
      <c r="Z67" s="760"/>
      <c r="AA67" s="760"/>
      <c r="AB67" s="760"/>
      <c r="AC67" s="760"/>
      <c r="AD67" s="760"/>
      <c r="AE67" s="760"/>
      <c r="AF67" s="760"/>
      <c r="AG67" s="760"/>
      <c r="AH67" s="760"/>
      <c r="AI67" s="760"/>
      <c r="AJ67" s="760"/>
      <c r="AK67" s="760"/>
      <c r="AL67" s="760"/>
      <c r="AM67" s="760"/>
      <c r="AN67" s="760"/>
      <c r="AO67" s="760"/>
      <c r="AP67" s="760"/>
      <c r="AQ67" s="760"/>
      <c r="AR67" s="760"/>
      <c r="AS67" s="760"/>
      <c r="AT67" s="760"/>
      <c r="AU67" s="760"/>
      <c r="AV67" s="760"/>
      <c r="AW67" s="760"/>
      <c r="AX67" s="760"/>
      <c r="AY67" s="760"/>
      <c r="AZ67" s="760"/>
      <c r="BA67" s="760"/>
      <c r="BB67" s="760"/>
      <c r="BC67" s="760"/>
      <c r="BD67" s="760"/>
      <c r="BE67" s="760"/>
      <c r="BF67" s="760"/>
      <c r="BG67" s="760"/>
      <c r="BH67" s="760"/>
      <c r="BI67" s="760"/>
      <c r="BJ67" s="760"/>
      <c r="BK67" s="760"/>
      <c r="BL67" s="760"/>
      <c r="BM67" s="760"/>
      <c r="BN67" s="760"/>
      <c r="BO67" s="760"/>
      <c r="BP67" s="760"/>
      <c r="BQ67" s="760"/>
      <c r="BR67" s="760"/>
      <c r="BS67" s="760"/>
      <c r="BT67" s="760"/>
      <c r="BU67" s="760"/>
      <c r="BV67" s="760"/>
      <c r="BW67" s="760"/>
      <c r="BX67" s="760"/>
      <c r="BY67" s="760"/>
      <c r="BZ67" s="760"/>
      <c r="CA67" s="760"/>
      <c r="CB67" s="760"/>
      <c r="CC67" s="761"/>
      <c r="CD67" s="761"/>
      <c r="CE67" s="761"/>
      <c r="CF67" s="761"/>
      <c r="CG67" s="761"/>
      <c r="CH67" s="761"/>
      <c r="CI67" s="761"/>
      <c r="CJ67" s="761"/>
      <c r="CK67" s="761"/>
      <c r="CL67" s="761"/>
      <c r="CM67" s="761"/>
      <c r="CN67" s="761"/>
      <c r="CO67" s="761"/>
      <c r="CP67" s="761"/>
      <c r="CQ67" s="761"/>
      <c r="CR67" s="761"/>
      <c r="CS67" s="761"/>
      <c r="CT67" s="761"/>
      <c r="CU67" s="761"/>
      <c r="CV67" s="761"/>
      <c r="CW67" s="761"/>
      <c r="CX67" s="761"/>
      <c r="CY67" s="761"/>
      <c r="CZ67" s="761"/>
      <c r="DA67" s="761"/>
      <c r="DB67" s="761"/>
      <c r="DC67" s="761"/>
      <c r="DD67" s="761"/>
      <c r="DE67" s="761"/>
      <c r="DF67" s="761"/>
      <c r="DG67" s="761"/>
      <c r="DH67" s="761"/>
      <c r="DI67" s="761"/>
      <c r="DJ67" s="761"/>
      <c r="DK67" s="761"/>
      <c r="DL67" s="761"/>
      <c r="DM67" s="761"/>
      <c r="DN67" s="761"/>
      <c r="DO67" s="761"/>
      <c r="DP67" s="761"/>
      <c r="DQ67" s="761"/>
      <c r="DR67" s="761"/>
      <c r="DS67" s="761"/>
      <c r="DT67" s="761"/>
      <c r="DU67" s="761"/>
      <c r="DV67" s="761"/>
      <c r="DW67" s="761"/>
      <c r="DX67" s="761"/>
      <c r="DY67" s="761"/>
      <c r="DZ67" s="761"/>
      <c r="EA67" s="761"/>
      <c r="EB67" s="761"/>
      <c r="EC67" s="761"/>
      <c r="ED67" s="761"/>
      <c r="EE67" s="761"/>
      <c r="EF67" s="761"/>
      <c r="EG67" s="761"/>
      <c r="EH67" s="761"/>
      <c r="EI67" s="761"/>
      <c r="EJ67" s="761"/>
      <c r="EK67" s="761"/>
      <c r="EL67" s="761"/>
      <c r="EM67" s="761"/>
      <c r="EN67" s="761"/>
      <c r="EO67" s="761"/>
      <c r="EP67" s="761"/>
      <c r="EQ67" s="761"/>
      <c r="ER67" s="761"/>
      <c r="ES67" s="761"/>
      <c r="ET67" s="761"/>
      <c r="EU67" s="761"/>
      <c r="EV67" s="761"/>
      <c r="EW67" s="761"/>
      <c r="EX67" s="761"/>
      <c r="EY67" s="761"/>
      <c r="EZ67" s="761"/>
    </row>
    <row r="68" spans="1:156" ht="30" customHeight="1">
      <c r="A68" s="760"/>
      <c r="B68" s="760"/>
      <c r="C68" s="760"/>
      <c r="D68" s="760"/>
      <c r="E68" s="760"/>
      <c r="F68" s="760"/>
      <c r="G68" s="760"/>
      <c r="H68" s="760"/>
      <c r="I68" s="760"/>
      <c r="J68" s="760"/>
      <c r="K68" s="760"/>
      <c r="L68" s="760"/>
      <c r="M68" s="760"/>
      <c r="N68" s="760"/>
      <c r="O68" s="760"/>
      <c r="P68" s="760"/>
      <c r="Q68" s="760"/>
      <c r="R68" s="760"/>
      <c r="S68" s="760"/>
      <c r="T68" s="760"/>
      <c r="U68" s="760"/>
      <c r="V68" s="760"/>
      <c r="W68" s="760"/>
      <c r="X68" s="760"/>
      <c r="Y68" s="760"/>
      <c r="Z68" s="760"/>
      <c r="AA68" s="760"/>
      <c r="AB68" s="760"/>
      <c r="AC68" s="760"/>
      <c r="AD68" s="760"/>
      <c r="AE68" s="760"/>
      <c r="AF68" s="760"/>
      <c r="AG68" s="760"/>
      <c r="AH68" s="760"/>
      <c r="AI68" s="760"/>
      <c r="AJ68" s="760"/>
      <c r="AK68" s="760"/>
      <c r="AL68" s="760"/>
      <c r="AM68" s="760"/>
      <c r="AN68" s="760"/>
      <c r="AO68" s="760"/>
      <c r="AP68" s="760"/>
      <c r="AQ68" s="760"/>
      <c r="AR68" s="760"/>
      <c r="AS68" s="760"/>
      <c r="AT68" s="760"/>
      <c r="AU68" s="760"/>
      <c r="AV68" s="760"/>
      <c r="AW68" s="760"/>
      <c r="AX68" s="760"/>
      <c r="AY68" s="760"/>
      <c r="AZ68" s="760"/>
      <c r="BA68" s="760"/>
      <c r="BB68" s="760"/>
      <c r="BC68" s="760"/>
      <c r="BD68" s="760"/>
      <c r="BE68" s="760"/>
      <c r="BF68" s="760"/>
      <c r="BG68" s="760"/>
      <c r="BH68" s="760"/>
      <c r="BI68" s="760"/>
      <c r="BJ68" s="760"/>
      <c r="BK68" s="760"/>
      <c r="BL68" s="760"/>
      <c r="BM68" s="760"/>
      <c r="BN68" s="760"/>
      <c r="BO68" s="760"/>
      <c r="BP68" s="760"/>
      <c r="BQ68" s="760"/>
      <c r="BR68" s="760"/>
      <c r="BS68" s="760"/>
      <c r="BT68" s="760"/>
      <c r="BU68" s="760"/>
      <c r="BV68" s="760"/>
      <c r="BW68" s="760"/>
      <c r="BX68" s="760"/>
      <c r="BY68" s="760"/>
      <c r="BZ68" s="760"/>
      <c r="CA68" s="760"/>
      <c r="CB68" s="760"/>
      <c r="CC68" s="761"/>
      <c r="CD68" s="761"/>
      <c r="CE68" s="761"/>
      <c r="CF68" s="761"/>
      <c r="CG68" s="761"/>
      <c r="CH68" s="761"/>
      <c r="CI68" s="761"/>
      <c r="CJ68" s="761"/>
      <c r="CK68" s="761"/>
      <c r="CL68" s="761"/>
      <c r="CM68" s="761"/>
      <c r="CN68" s="761"/>
      <c r="CO68" s="761"/>
      <c r="CP68" s="761"/>
      <c r="CQ68" s="761"/>
      <c r="CR68" s="761"/>
      <c r="CS68" s="761"/>
      <c r="CT68" s="761"/>
      <c r="CU68" s="761"/>
      <c r="CV68" s="761"/>
      <c r="CW68" s="761"/>
      <c r="CX68" s="761"/>
      <c r="CY68" s="761"/>
      <c r="CZ68" s="761"/>
      <c r="DA68" s="761"/>
      <c r="DB68" s="761"/>
      <c r="DC68" s="761"/>
      <c r="DD68" s="761"/>
      <c r="DE68" s="761"/>
      <c r="DF68" s="761"/>
      <c r="DG68" s="761"/>
      <c r="DH68" s="761"/>
      <c r="DI68" s="761"/>
      <c r="DJ68" s="761"/>
      <c r="DK68" s="761"/>
      <c r="DL68" s="761"/>
      <c r="DM68" s="761"/>
      <c r="DN68" s="761"/>
      <c r="DO68" s="761"/>
      <c r="DP68" s="761"/>
      <c r="DQ68" s="761"/>
      <c r="DR68" s="761"/>
      <c r="DS68" s="761"/>
      <c r="DT68" s="761"/>
      <c r="DU68" s="761"/>
      <c r="DV68" s="761"/>
      <c r="DW68" s="761"/>
      <c r="DX68" s="761"/>
      <c r="DY68" s="761"/>
      <c r="DZ68" s="761"/>
      <c r="EA68" s="761"/>
      <c r="EB68" s="761"/>
      <c r="EC68" s="761"/>
      <c r="ED68" s="761"/>
      <c r="EE68" s="761"/>
      <c r="EF68" s="761"/>
      <c r="EG68" s="761"/>
      <c r="EH68" s="761"/>
      <c r="EI68" s="761"/>
      <c r="EJ68" s="761"/>
      <c r="EK68" s="761"/>
      <c r="EL68" s="761"/>
      <c r="EM68" s="761"/>
      <c r="EN68" s="761"/>
      <c r="EO68" s="761"/>
      <c r="EP68" s="761"/>
      <c r="EQ68" s="761"/>
      <c r="ER68" s="761"/>
      <c r="ES68" s="761"/>
      <c r="ET68" s="761"/>
      <c r="EU68" s="761"/>
      <c r="EV68" s="761"/>
      <c r="EW68" s="761"/>
      <c r="EX68" s="761"/>
      <c r="EY68" s="761"/>
      <c r="EZ68" s="761"/>
    </row>
    <row r="69" spans="1:156" ht="30" customHeight="1">
      <c r="A69" s="760"/>
      <c r="B69" s="760"/>
      <c r="C69" s="760"/>
      <c r="D69" s="760"/>
      <c r="E69" s="760"/>
      <c r="F69" s="760"/>
      <c r="G69" s="760"/>
      <c r="H69" s="760"/>
      <c r="I69" s="760"/>
      <c r="J69" s="760"/>
      <c r="K69" s="760"/>
      <c r="L69" s="760"/>
      <c r="M69" s="760"/>
      <c r="N69" s="760"/>
      <c r="O69" s="760"/>
      <c r="P69" s="760"/>
      <c r="Q69" s="760"/>
      <c r="R69" s="760"/>
      <c r="S69" s="760"/>
      <c r="T69" s="760"/>
      <c r="U69" s="760"/>
      <c r="V69" s="760"/>
      <c r="W69" s="760"/>
      <c r="X69" s="760"/>
      <c r="Y69" s="760"/>
      <c r="Z69" s="760"/>
      <c r="AA69" s="760"/>
      <c r="AB69" s="760"/>
      <c r="AC69" s="760"/>
      <c r="AD69" s="760"/>
      <c r="AE69" s="760"/>
      <c r="AF69" s="760"/>
      <c r="AG69" s="760"/>
      <c r="AH69" s="760"/>
      <c r="AI69" s="760"/>
      <c r="AJ69" s="760"/>
      <c r="AK69" s="760"/>
      <c r="AL69" s="760"/>
      <c r="AM69" s="760"/>
      <c r="AN69" s="760"/>
      <c r="AO69" s="760"/>
      <c r="AP69" s="760"/>
      <c r="AQ69" s="760"/>
      <c r="AR69" s="760"/>
      <c r="AS69" s="760"/>
      <c r="AT69" s="760"/>
      <c r="AU69" s="760"/>
      <c r="AV69" s="760"/>
      <c r="AW69" s="760"/>
      <c r="AX69" s="760"/>
      <c r="AY69" s="760"/>
      <c r="AZ69" s="760"/>
      <c r="BA69" s="760"/>
      <c r="BB69" s="760"/>
      <c r="BC69" s="760"/>
      <c r="BD69" s="760"/>
      <c r="BE69" s="760"/>
      <c r="BF69" s="760"/>
      <c r="BG69" s="760"/>
      <c r="BH69" s="760"/>
      <c r="BI69" s="760"/>
      <c r="BJ69" s="760"/>
      <c r="BK69" s="760"/>
      <c r="BL69" s="760"/>
      <c r="BM69" s="760"/>
      <c r="BN69" s="760"/>
      <c r="BO69" s="760"/>
      <c r="BP69" s="760"/>
      <c r="BQ69" s="760"/>
      <c r="BR69" s="760"/>
      <c r="BS69" s="760"/>
      <c r="BT69" s="760"/>
      <c r="BU69" s="760"/>
      <c r="BV69" s="760"/>
      <c r="BW69" s="760"/>
      <c r="BX69" s="760"/>
      <c r="BY69" s="760"/>
      <c r="BZ69" s="760"/>
      <c r="CA69" s="760"/>
      <c r="CB69" s="760"/>
      <c r="CC69" s="761"/>
      <c r="CD69" s="761"/>
      <c r="CE69" s="761"/>
      <c r="CF69" s="761"/>
      <c r="CG69" s="761"/>
      <c r="CH69" s="761"/>
      <c r="CI69" s="761"/>
      <c r="CJ69" s="761"/>
      <c r="CK69" s="761"/>
      <c r="CL69" s="761"/>
      <c r="CM69" s="761"/>
      <c r="CN69" s="761"/>
      <c r="CO69" s="761"/>
      <c r="CP69" s="761"/>
      <c r="CQ69" s="761"/>
      <c r="CR69" s="761"/>
      <c r="CS69" s="761"/>
      <c r="CT69" s="761"/>
      <c r="CU69" s="761"/>
      <c r="CV69" s="761"/>
      <c r="CW69" s="761"/>
      <c r="CX69" s="761"/>
      <c r="CY69" s="761"/>
      <c r="CZ69" s="761"/>
      <c r="DA69" s="761"/>
      <c r="DB69" s="761"/>
      <c r="DC69" s="761"/>
      <c r="DD69" s="761"/>
      <c r="DE69" s="761"/>
      <c r="DF69" s="761"/>
      <c r="DG69" s="761"/>
      <c r="DH69" s="761"/>
      <c r="DI69" s="761"/>
      <c r="DJ69" s="761"/>
      <c r="DK69" s="761"/>
      <c r="DL69" s="761"/>
      <c r="DM69" s="761"/>
      <c r="DN69" s="761"/>
      <c r="DO69" s="761"/>
      <c r="DP69" s="761"/>
      <c r="DQ69" s="761"/>
      <c r="DR69" s="761"/>
      <c r="DS69" s="761"/>
      <c r="DT69" s="761"/>
      <c r="DU69" s="761"/>
      <c r="DV69" s="761"/>
      <c r="DW69" s="761"/>
      <c r="DX69" s="761"/>
      <c r="DY69" s="761"/>
      <c r="DZ69" s="761"/>
      <c r="EA69" s="761"/>
      <c r="EB69" s="761"/>
      <c r="EC69" s="761"/>
      <c r="ED69" s="761"/>
      <c r="EE69" s="761"/>
      <c r="EF69" s="761"/>
      <c r="EG69" s="761"/>
      <c r="EH69" s="761"/>
      <c r="EI69" s="761"/>
      <c r="EJ69" s="761"/>
      <c r="EK69" s="761"/>
      <c r="EL69" s="761"/>
      <c r="EM69" s="761"/>
      <c r="EN69" s="761"/>
      <c r="EO69" s="761"/>
      <c r="EP69" s="761"/>
      <c r="EQ69" s="761"/>
      <c r="ER69" s="761"/>
      <c r="ES69" s="761"/>
      <c r="ET69" s="761"/>
      <c r="EU69" s="761"/>
      <c r="EV69" s="761"/>
      <c r="EW69" s="761"/>
      <c r="EX69" s="761"/>
      <c r="EY69" s="761"/>
      <c r="EZ69" s="761"/>
    </row>
    <row r="70" spans="1:156" ht="30" customHeight="1">
      <c r="A70" s="760"/>
      <c r="B70" s="760"/>
      <c r="C70" s="760"/>
      <c r="D70" s="760"/>
      <c r="E70" s="760"/>
      <c r="F70" s="760"/>
      <c r="G70" s="760"/>
      <c r="H70" s="760"/>
      <c r="I70" s="760"/>
      <c r="J70" s="760"/>
      <c r="K70" s="760"/>
      <c r="L70" s="760"/>
      <c r="M70" s="760"/>
      <c r="N70" s="760"/>
      <c r="O70" s="760"/>
      <c r="P70" s="760"/>
      <c r="Q70" s="760"/>
      <c r="R70" s="760"/>
      <c r="S70" s="760"/>
      <c r="T70" s="760"/>
      <c r="U70" s="760"/>
      <c r="V70" s="760"/>
      <c r="W70" s="760"/>
      <c r="X70" s="760"/>
      <c r="Y70" s="760"/>
      <c r="Z70" s="760"/>
      <c r="AA70" s="760"/>
      <c r="AB70" s="760"/>
      <c r="AC70" s="760"/>
      <c r="AD70" s="760"/>
      <c r="AE70" s="760"/>
      <c r="AF70" s="760"/>
      <c r="AG70" s="760"/>
      <c r="AH70" s="760"/>
      <c r="AI70" s="760"/>
      <c r="AJ70" s="760"/>
      <c r="AK70" s="760"/>
      <c r="AL70" s="760"/>
      <c r="AM70" s="760"/>
      <c r="AN70" s="760"/>
      <c r="AO70" s="760"/>
      <c r="AP70" s="760"/>
      <c r="AQ70" s="760"/>
      <c r="AR70" s="760"/>
      <c r="AS70" s="760"/>
      <c r="AT70" s="760"/>
      <c r="AU70" s="760"/>
      <c r="AV70" s="760"/>
      <c r="AW70" s="760"/>
      <c r="AX70" s="760"/>
      <c r="AY70" s="760"/>
      <c r="AZ70" s="760"/>
      <c r="BA70" s="760"/>
      <c r="BB70" s="760"/>
      <c r="BC70" s="760"/>
      <c r="BD70" s="760"/>
      <c r="BE70" s="760"/>
      <c r="BF70" s="760"/>
      <c r="BG70" s="760"/>
      <c r="BH70" s="760"/>
      <c r="BI70" s="760"/>
      <c r="BJ70" s="760"/>
      <c r="BK70" s="760"/>
      <c r="BL70" s="760"/>
      <c r="BM70" s="760"/>
      <c r="BN70" s="760"/>
      <c r="BO70" s="760"/>
      <c r="BP70" s="760"/>
      <c r="BQ70" s="760"/>
      <c r="BR70" s="760"/>
      <c r="BS70" s="760"/>
      <c r="BT70" s="760"/>
      <c r="BU70" s="760"/>
      <c r="BV70" s="760"/>
      <c r="BW70" s="760"/>
      <c r="BX70" s="760"/>
      <c r="BY70" s="760"/>
      <c r="BZ70" s="760"/>
      <c r="CA70" s="760"/>
      <c r="CB70" s="760"/>
      <c r="CC70" s="761"/>
      <c r="CD70" s="761"/>
      <c r="CE70" s="761"/>
      <c r="CF70" s="761"/>
      <c r="CG70" s="761"/>
      <c r="CH70" s="761"/>
      <c r="CI70" s="761"/>
      <c r="CJ70" s="761"/>
      <c r="CK70" s="761"/>
      <c r="CL70" s="761"/>
      <c r="CM70" s="761"/>
      <c r="CN70" s="761"/>
      <c r="CO70" s="761"/>
      <c r="CP70" s="761"/>
      <c r="CQ70" s="761"/>
      <c r="CR70" s="761"/>
      <c r="CS70" s="761"/>
      <c r="CT70" s="761"/>
      <c r="CU70" s="761"/>
      <c r="CV70" s="761"/>
      <c r="CW70" s="761"/>
      <c r="CX70" s="761"/>
      <c r="CY70" s="761"/>
      <c r="CZ70" s="761"/>
      <c r="DA70" s="761"/>
      <c r="DB70" s="761"/>
      <c r="DC70" s="761"/>
      <c r="DD70" s="761"/>
      <c r="DE70" s="761"/>
      <c r="DF70" s="761"/>
      <c r="DG70" s="761"/>
      <c r="DH70" s="761"/>
      <c r="DI70" s="761"/>
      <c r="DJ70" s="761"/>
      <c r="DK70" s="761"/>
      <c r="DL70" s="761"/>
      <c r="DM70" s="761"/>
      <c r="DN70" s="761"/>
      <c r="DO70" s="761"/>
      <c r="DP70" s="761"/>
      <c r="DQ70" s="761"/>
      <c r="DR70" s="761"/>
      <c r="DS70" s="761"/>
      <c r="DT70" s="761"/>
      <c r="DU70" s="761"/>
      <c r="DV70" s="761"/>
      <c r="DW70" s="761"/>
      <c r="DX70" s="761"/>
      <c r="DY70" s="761"/>
      <c r="DZ70" s="761"/>
      <c r="EA70" s="761"/>
      <c r="EB70" s="761"/>
      <c r="EC70" s="761"/>
      <c r="ED70" s="761"/>
      <c r="EE70" s="761"/>
      <c r="EF70" s="761"/>
      <c r="EG70" s="761"/>
      <c r="EH70" s="761"/>
      <c r="EI70" s="761"/>
      <c r="EJ70" s="761"/>
      <c r="EK70" s="761"/>
      <c r="EL70" s="761"/>
      <c r="EM70" s="761"/>
      <c r="EN70" s="761"/>
      <c r="EO70" s="761"/>
      <c r="EP70" s="761"/>
      <c r="EQ70" s="761"/>
      <c r="ER70" s="761"/>
      <c r="ES70" s="761"/>
      <c r="ET70" s="761"/>
      <c r="EU70" s="761"/>
      <c r="EV70" s="761"/>
      <c r="EW70" s="761"/>
      <c r="EX70" s="761"/>
      <c r="EY70" s="761"/>
      <c r="EZ70" s="761"/>
    </row>
    <row r="71" spans="1:156" ht="30" customHeight="1">
      <c r="A71" s="760"/>
      <c r="B71" s="760"/>
      <c r="C71" s="760"/>
      <c r="D71" s="760"/>
      <c r="E71" s="760"/>
      <c r="F71" s="760"/>
      <c r="G71" s="760"/>
      <c r="H71" s="760"/>
      <c r="I71" s="760"/>
      <c r="J71" s="760"/>
      <c r="K71" s="760"/>
      <c r="L71" s="760"/>
      <c r="M71" s="760"/>
      <c r="N71" s="760"/>
      <c r="O71" s="760"/>
      <c r="P71" s="760"/>
      <c r="Q71" s="760"/>
      <c r="R71" s="760"/>
      <c r="S71" s="760"/>
      <c r="T71" s="760"/>
      <c r="U71" s="760"/>
      <c r="V71" s="760"/>
      <c r="W71" s="760"/>
      <c r="X71" s="760"/>
      <c r="Y71" s="760"/>
      <c r="Z71" s="760"/>
      <c r="AA71" s="760"/>
      <c r="AB71" s="760"/>
      <c r="AC71" s="760"/>
      <c r="AD71" s="760"/>
      <c r="AE71" s="760"/>
      <c r="AF71" s="760"/>
      <c r="AG71" s="760"/>
      <c r="AH71" s="760"/>
      <c r="AI71" s="760"/>
      <c r="AJ71" s="760"/>
      <c r="AK71" s="760"/>
      <c r="AL71" s="760"/>
      <c r="AM71" s="760"/>
      <c r="AN71" s="760"/>
      <c r="AO71" s="760"/>
      <c r="AP71" s="760"/>
      <c r="AQ71" s="760"/>
      <c r="AR71" s="760"/>
      <c r="AS71" s="760"/>
      <c r="AT71" s="760"/>
      <c r="AU71" s="760"/>
      <c r="AV71" s="760"/>
      <c r="AW71" s="760"/>
      <c r="AX71" s="760"/>
      <c r="AY71" s="760"/>
      <c r="AZ71" s="760"/>
      <c r="BA71" s="760"/>
      <c r="BB71" s="760"/>
      <c r="BC71" s="760"/>
      <c r="BD71" s="760"/>
      <c r="BE71" s="760"/>
      <c r="BF71" s="760"/>
      <c r="BG71" s="760"/>
      <c r="BH71" s="760"/>
      <c r="BI71" s="760"/>
      <c r="BJ71" s="760"/>
      <c r="BK71" s="760"/>
      <c r="BL71" s="760"/>
      <c r="BM71" s="760"/>
      <c r="BN71" s="760"/>
      <c r="BO71" s="760"/>
      <c r="BP71" s="760"/>
      <c r="BQ71" s="760"/>
      <c r="BR71" s="760"/>
      <c r="BS71" s="760"/>
      <c r="BT71" s="760"/>
      <c r="BU71" s="760"/>
      <c r="BV71" s="760"/>
      <c r="BW71" s="760"/>
      <c r="BX71" s="760"/>
      <c r="BY71" s="760"/>
      <c r="BZ71" s="760"/>
      <c r="CA71" s="760"/>
      <c r="CB71" s="760"/>
      <c r="CC71" s="761"/>
      <c r="CD71" s="761"/>
      <c r="CE71" s="761"/>
      <c r="CF71" s="761"/>
      <c r="CG71" s="761"/>
      <c r="CH71" s="761"/>
      <c r="CI71" s="761"/>
      <c r="CJ71" s="761"/>
      <c r="CK71" s="761"/>
      <c r="CL71" s="761"/>
      <c r="CM71" s="761"/>
      <c r="CN71" s="761"/>
      <c r="CO71" s="761"/>
      <c r="CP71" s="761"/>
      <c r="CQ71" s="761"/>
      <c r="CR71" s="761"/>
      <c r="CS71" s="761"/>
      <c r="CT71" s="761"/>
      <c r="CU71" s="761"/>
      <c r="CV71" s="761"/>
      <c r="CW71" s="761"/>
      <c r="CX71" s="761"/>
      <c r="CY71" s="761"/>
      <c r="CZ71" s="761"/>
      <c r="DA71" s="761"/>
      <c r="DB71" s="761"/>
      <c r="DC71" s="761"/>
      <c r="DD71" s="761"/>
      <c r="DE71" s="761"/>
      <c r="DF71" s="761"/>
      <c r="DG71" s="761"/>
      <c r="DH71" s="761"/>
      <c r="DI71" s="761"/>
      <c r="DJ71" s="761"/>
      <c r="DK71" s="761"/>
      <c r="DL71" s="761"/>
      <c r="DM71" s="761"/>
      <c r="DN71" s="761"/>
      <c r="DO71" s="761"/>
      <c r="DP71" s="761"/>
      <c r="DQ71" s="761"/>
      <c r="DR71" s="761"/>
      <c r="DS71" s="761"/>
      <c r="DT71" s="761"/>
      <c r="DU71" s="761"/>
      <c r="DV71" s="761"/>
      <c r="DW71" s="761"/>
      <c r="DX71" s="761"/>
      <c r="DY71" s="761"/>
      <c r="DZ71" s="761"/>
      <c r="EA71" s="761"/>
      <c r="EB71" s="761"/>
      <c r="EC71" s="761"/>
      <c r="ED71" s="761"/>
      <c r="EE71" s="761"/>
      <c r="EF71" s="761"/>
      <c r="EG71" s="761"/>
      <c r="EH71" s="761"/>
      <c r="EI71" s="761"/>
      <c r="EJ71" s="761"/>
      <c r="EK71" s="761"/>
      <c r="EL71" s="761"/>
      <c r="EM71" s="761"/>
      <c r="EN71" s="761"/>
      <c r="EO71" s="761"/>
      <c r="EP71" s="761"/>
      <c r="EQ71" s="761"/>
      <c r="ER71" s="761"/>
      <c r="ES71" s="761"/>
      <c r="ET71" s="761"/>
      <c r="EU71" s="761"/>
      <c r="EV71" s="761"/>
      <c r="EW71" s="761"/>
      <c r="EX71" s="761"/>
      <c r="EY71" s="761"/>
      <c r="EZ71" s="761"/>
    </row>
    <row r="72" spans="1:156" ht="30" customHeight="1">
      <c r="A72" s="760"/>
      <c r="B72" s="760"/>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c r="AA72" s="760"/>
      <c r="AB72" s="760"/>
      <c r="AC72" s="760"/>
      <c r="AD72" s="760"/>
      <c r="AE72" s="760"/>
      <c r="AF72" s="760"/>
      <c r="AG72" s="760"/>
      <c r="AH72" s="760"/>
      <c r="AI72" s="760"/>
      <c r="AJ72" s="760"/>
      <c r="AK72" s="760"/>
      <c r="AL72" s="760"/>
      <c r="AM72" s="760"/>
      <c r="AN72" s="760"/>
      <c r="AO72" s="760"/>
      <c r="AP72" s="760"/>
      <c r="AQ72" s="760"/>
      <c r="AR72" s="760"/>
      <c r="AS72" s="760"/>
      <c r="AT72" s="760"/>
      <c r="AU72" s="760"/>
      <c r="AV72" s="760"/>
      <c r="AW72" s="760"/>
      <c r="AX72" s="760"/>
      <c r="AY72" s="760"/>
      <c r="AZ72" s="760"/>
      <c r="BA72" s="760"/>
      <c r="BB72" s="760"/>
      <c r="BC72" s="760"/>
      <c r="BD72" s="760"/>
      <c r="BE72" s="760"/>
      <c r="BF72" s="760"/>
      <c r="BG72" s="760"/>
      <c r="BH72" s="760"/>
      <c r="BI72" s="760"/>
      <c r="BJ72" s="760"/>
      <c r="BK72" s="760"/>
      <c r="BL72" s="760"/>
      <c r="BM72" s="760"/>
      <c r="BN72" s="760"/>
      <c r="BO72" s="760"/>
      <c r="BP72" s="760"/>
      <c r="BQ72" s="760"/>
      <c r="BR72" s="760"/>
      <c r="BS72" s="760"/>
      <c r="BT72" s="760"/>
      <c r="BU72" s="760"/>
      <c r="BV72" s="760"/>
      <c r="BW72" s="760"/>
      <c r="BX72" s="760"/>
      <c r="BY72" s="760"/>
      <c r="BZ72" s="760"/>
      <c r="CA72" s="760"/>
      <c r="CB72" s="760"/>
      <c r="CC72" s="761"/>
      <c r="CD72" s="761"/>
      <c r="CE72" s="761"/>
      <c r="CF72" s="761"/>
      <c r="CG72" s="761"/>
      <c r="CH72" s="761"/>
      <c r="CI72" s="761"/>
      <c r="CJ72" s="761"/>
      <c r="CK72" s="761"/>
      <c r="CL72" s="761"/>
      <c r="CM72" s="761"/>
      <c r="CN72" s="761"/>
      <c r="CO72" s="761"/>
      <c r="CP72" s="761"/>
      <c r="CQ72" s="761"/>
      <c r="CR72" s="761"/>
      <c r="CS72" s="761"/>
      <c r="CT72" s="761"/>
      <c r="CU72" s="761"/>
      <c r="CV72" s="761"/>
      <c r="CW72" s="761"/>
      <c r="CX72" s="761"/>
      <c r="CY72" s="761"/>
      <c r="CZ72" s="761"/>
      <c r="DA72" s="761"/>
      <c r="DB72" s="761"/>
      <c r="DC72" s="761"/>
      <c r="DD72" s="761"/>
      <c r="DE72" s="761"/>
      <c r="DF72" s="761"/>
      <c r="DG72" s="761"/>
      <c r="DH72" s="761"/>
      <c r="DI72" s="761"/>
      <c r="DJ72" s="761"/>
      <c r="DK72" s="761"/>
      <c r="DL72" s="761"/>
      <c r="DM72" s="761"/>
      <c r="DN72" s="761"/>
      <c r="DO72" s="761"/>
      <c r="DP72" s="761"/>
      <c r="DQ72" s="761"/>
      <c r="DR72" s="761"/>
      <c r="DS72" s="761"/>
      <c r="DT72" s="761"/>
      <c r="DU72" s="761"/>
      <c r="DV72" s="761"/>
      <c r="DW72" s="761"/>
      <c r="DX72" s="761"/>
      <c r="DY72" s="761"/>
      <c r="DZ72" s="761"/>
      <c r="EA72" s="761"/>
      <c r="EB72" s="761"/>
      <c r="EC72" s="761"/>
      <c r="ED72" s="761"/>
      <c r="EE72" s="761"/>
      <c r="EF72" s="761"/>
      <c r="EG72" s="761"/>
      <c r="EH72" s="761"/>
      <c r="EI72" s="761"/>
      <c r="EJ72" s="761"/>
      <c r="EK72" s="761"/>
      <c r="EL72" s="761"/>
      <c r="EM72" s="761"/>
      <c r="EN72" s="761"/>
      <c r="EO72" s="761"/>
      <c r="EP72" s="761"/>
      <c r="EQ72" s="761"/>
      <c r="ER72" s="761"/>
      <c r="ES72" s="761"/>
      <c r="ET72" s="761"/>
      <c r="EU72" s="761"/>
      <c r="EV72" s="761"/>
      <c r="EW72" s="761"/>
      <c r="EX72" s="761"/>
      <c r="EY72" s="761"/>
      <c r="EZ72" s="761"/>
    </row>
    <row r="73" spans="1:156" ht="30" customHeight="1">
      <c r="A73" s="760"/>
      <c r="B73" s="760"/>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0"/>
      <c r="AC73" s="760"/>
      <c r="AD73" s="760"/>
      <c r="AE73" s="760"/>
      <c r="AF73" s="760"/>
      <c r="AG73" s="760"/>
      <c r="AH73" s="760"/>
      <c r="AI73" s="760"/>
      <c r="AJ73" s="760"/>
      <c r="AK73" s="760"/>
      <c r="AL73" s="760"/>
      <c r="AM73" s="760"/>
      <c r="AN73" s="760"/>
      <c r="AO73" s="760"/>
      <c r="AP73" s="760"/>
      <c r="AQ73" s="760"/>
      <c r="AR73" s="760"/>
      <c r="AS73" s="760"/>
      <c r="AT73" s="760"/>
      <c r="AU73" s="760"/>
      <c r="AV73" s="760"/>
      <c r="AW73" s="760"/>
      <c r="AX73" s="760"/>
      <c r="AY73" s="760"/>
      <c r="AZ73" s="760"/>
      <c r="BA73" s="760"/>
      <c r="BB73" s="760"/>
      <c r="BC73" s="760"/>
      <c r="BD73" s="760"/>
      <c r="BE73" s="760"/>
      <c r="BF73" s="760"/>
      <c r="BG73" s="760"/>
      <c r="BH73" s="760"/>
      <c r="BI73" s="760"/>
      <c r="BJ73" s="760"/>
      <c r="BK73" s="760"/>
      <c r="BL73" s="760"/>
      <c r="BM73" s="760"/>
      <c r="BN73" s="760"/>
      <c r="BO73" s="760"/>
      <c r="BP73" s="760"/>
      <c r="BQ73" s="760"/>
      <c r="BR73" s="760"/>
      <c r="BS73" s="760"/>
      <c r="BT73" s="760"/>
      <c r="BU73" s="760"/>
      <c r="BV73" s="760"/>
      <c r="BW73" s="760"/>
      <c r="BX73" s="760"/>
      <c r="BY73" s="760"/>
      <c r="BZ73" s="760"/>
      <c r="CA73" s="760"/>
      <c r="CB73" s="760"/>
      <c r="CC73" s="761"/>
      <c r="CD73" s="761"/>
      <c r="CE73" s="761"/>
      <c r="CF73" s="761"/>
      <c r="CG73" s="761"/>
      <c r="CH73" s="761"/>
      <c r="CI73" s="761"/>
      <c r="CJ73" s="761"/>
      <c r="CK73" s="761"/>
      <c r="CL73" s="761"/>
      <c r="CM73" s="761"/>
      <c r="CN73" s="761"/>
      <c r="CO73" s="761"/>
      <c r="CP73" s="761"/>
      <c r="CQ73" s="761"/>
      <c r="CR73" s="761"/>
      <c r="CS73" s="761"/>
      <c r="CT73" s="761"/>
      <c r="CU73" s="761"/>
      <c r="CV73" s="761"/>
      <c r="CW73" s="761"/>
      <c r="CX73" s="761"/>
      <c r="CY73" s="761"/>
      <c r="CZ73" s="761"/>
      <c r="DA73" s="761"/>
      <c r="DB73" s="761"/>
      <c r="DC73" s="761"/>
      <c r="DD73" s="761"/>
      <c r="DE73" s="761"/>
      <c r="DF73" s="761"/>
      <c r="DG73" s="761"/>
      <c r="DH73" s="761"/>
      <c r="DI73" s="761"/>
      <c r="DJ73" s="761"/>
      <c r="DK73" s="761"/>
      <c r="DL73" s="761"/>
      <c r="DM73" s="761"/>
      <c r="DN73" s="761"/>
      <c r="DO73" s="761"/>
      <c r="DP73" s="761"/>
      <c r="DQ73" s="761"/>
      <c r="DR73" s="761"/>
      <c r="DS73" s="761"/>
      <c r="DT73" s="761"/>
      <c r="DU73" s="761"/>
      <c r="DV73" s="761"/>
      <c r="DW73" s="761"/>
      <c r="DX73" s="761"/>
      <c r="DY73" s="761"/>
      <c r="DZ73" s="761"/>
      <c r="EA73" s="761"/>
      <c r="EB73" s="761"/>
      <c r="EC73" s="761"/>
      <c r="ED73" s="761"/>
      <c r="EE73" s="761"/>
      <c r="EF73" s="761"/>
      <c r="EG73" s="761"/>
      <c r="EH73" s="761"/>
      <c r="EI73" s="761"/>
      <c r="EJ73" s="761"/>
      <c r="EK73" s="761"/>
      <c r="EL73" s="761"/>
      <c r="EM73" s="761"/>
      <c r="EN73" s="761"/>
      <c r="EO73" s="761"/>
      <c r="EP73" s="761"/>
      <c r="EQ73" s="761"/>
      <c r="ER73" s="761"/>
      <c r="ES73" s="761"/>
      <c r="ET73" s="761"/>
      <c r="EU73" s="761"/>
      <c r="EV73" s="761"/>
      <c r="EW73" s="761"/>
      <c r="EX73" s="761"/>
      <c r="EY73" s="761"/>
      <c r="EZ73" s="761"/>
    </row>
    <row r="74" spans="1:156" ht="30" customHeight="1">
      <c r="A74" s="760"/>
      <c r="B74" s="760"/>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0"/>
      <c r="AB74" s="760"/>
      <c r="AC74" s="760"/>
      <c r="AD74" s="760"/>
      <c r="AE74" s="760"/>
      <c r="AF74" s="760"/>
      <c r="AG74" s="760"/>
      <c r="AH74" s="760"/>
      <c r="AI74" s="760"/>
      <c r="AJ74" s="760"/>
      <c r="AK74" s="760"/>
      <c r="AL74" s="760"/>
      <c r="AM74" s="760"/>
      <c r="AN74" s="760"/>
      <c r="AO74" s="760"/>
      <c r="AP74" s="760"/>
      <c r="AQ74" s="760"/>
      <c r="AR74" s="760"/>
      <c r="AS74" s="760"/>
      <c r="AT74" s="760"/>
      <c r="AU74" s="760"/>
      <c r="AV74" s="760"/>
      <c r="AW74" s="760"/>
      <c r="AX74" s="760"/>
      <c r="AY74" s="760"/>
      <c r="AZ74" s="760"/>
      <c r="BA74" s="760"/>
      <c r="BB74" s="760"/>
      <c r="BC74" s="760"/>
      <c r="BD74" s="760"/>
      <c r="BE74" s="760"/>
      <c r="BF74" s="760"/>
      <c r="BG74" s="760"/>
      <c r="BH74" s="760"/>
      <c r="BI74" s="760"/>
      <c r="BJ74" s="760"/>
      <c r="BK74" s="760"/>
      <c r="BL74" s="760"/>
      <c r="BM74" s="760"/>
      <c r="BN74" s="760"/>
      <c r="BO74" s="760"/>
      <c r="BP74" s="760"/>
      <c r="BQ74" s="760"/>
      <c r="BR74" s="760"/>
      <c r="BS74" s="760"/>
      <c r="BT74" s="760"/>
      <c r="BU74" s="760"/>
      <c r="BV74" s="760"/>
      <c r="BW74" s="760"/>
      <c r="BX74" s="760"/>
      <c r="BY74" s="760"/>
      <c r="BZ74" s="760"/>
      <c r="CA74" s="760"/>
      <c r="CB74" s="760"/>
      <c r="CC74" s="761"/>
      <c r="CD74" s="761"/>
      <c r="CE74" s="761"/>
      <c r="CF74" s="761"/>
      <c r="CG74" s="761"/>
      <c r="CH74" s="761"/>
      <c r="CI74" s="761"/>
      <c r="CJ74" s="761"/>
      <c r="CK74" s="761"/>
      <c r="CL74" s="761"/>
      <c r="CM74" s="761"/>
      <c r="CN74" s="761"/>
      <c r="CO74" s="761"/>
      <c r="CP74" s="761"/>
      <c r="CQ74" s="761"/>
      <c r="CR74" s="761"/>
      <c r="CS74" s="761"/>
      <c r="CT74" s="761"/>
      <c r="CU74" s="761"/>
      <c r="CV74" s="761"/>
      <c r="CW74" s="761"/>
      <c r="CX74" s="761"/>
      <c r="CY74" s="761"/>
      <c r="CZ74" s="761"/>
      <c r="DA74" s="761"/>
      <c r="DB74" s="761"/>
      <c r="DC74" s="761"/>
      <c r="DD74" s="761"/>
      <c r="DE74" s="761"/>
      <c r="DF74" s="761"/>
      <c r="DG74" s="761"/>
      <c r="DH74" s="761"/>
      <c r="DI74" s="761"/>
      <c r="DJ74" s="761"/>
      <c r="DK74" s="761"/>
      <c r="DL74" s="761"/>
      <c r="DM74" s="761"/>
      <c r="DN74" s="761"/>
      <c r="DO74" s="761"/>
      <c r="DP74" s="761"/>
      <c r="DQ74" s="761"/>
      <c r="DR74" s="761"/>
      <c r="DS74" s="761"/>
      <c r="DT74" s="761"/>
      <c r="DU74" s="761"/>
      <c r="DV74" s="761"/>
      <c r="DW74" s="761"/>
      <c r="DX74" s="761"/>
      <c r="DY74" s="761"/>
      <c r="DZ74" s="761"/>
      <c r="EA74" s="761"/>
      <c r="EB74" s="761"/>
      <c r="EC74" s="761"/>
      <c r="ED74" s="761"/>
      <c r="EE74" s="761"/>
      <c r="EF74" s="761"/>
      <c r="EG74" s="761"/>
      <c r="EH74" s="761"/>
      <c r="EI74" s="761"/>
      <c r="EJ74" s="761"/>
      <c r="EK74" s="761"/>
      <c r="EL74" s="761"/>
      <c r="EM74" s="761"/>
      <c r="EN74" s="761"/>
      <c r="EO74" s="761"/>
      <c r="EP74" s="761"/>
      <c r="EQ74" s="761"/>
      <c r="ER74" s="761"/>
      <c r="ES74" s="761"/>
      <c r="ET74" s="761"/>
      <c r="EU74" s="761"/>
      <c r="EV74" s="761"/>
      <c r="EW74" s="761"/>
      <c r="EX74" s="761"/>
      <c r="EY74" s="761"/>
      <c r="EZ74" s="761"/>
    </row>
    <row r="75" spans="1:156" ht="30" customHeight="1">
      <c r="A75" s="760"/>
      <c r="B75" s="760"/>
      <c r="C75" s="760"/>
      <c r="D75" s="760"/>
      <c r="E75" s="760"/>
      <c r="F75" s="760"/>
      <c r="G75" s="760"/>
      <c r="H75" s="760"/>
      <c r="I75" s="760"/>
      <c r="J75" s="760"/>
      <c r="K75" s="760"/>
      <c r="L75" s="760"/>
      <c r="M75" s="760"/>
      <c r="N75" s="760"/>
      <c r="O75" s="760"/>
      <c r="P75" s="760"/>
      <c r="Q75" s="760"/>
      <c r="R75" s="760"/>
      <c r="S75" s="760"/>
      <c r="T75" s="760"/>
      <c r="U75" s="760"/>
      <c r="V75" s="760"/>
      <c r="W75" s="760"/>
      <c r="X75" s="760"/>
      <c r="Y75" s="760"/>
      <c r="Z75" s="760"/>
      <c r="AA75" s="760"/>
      <c r="AB75" s="760"/>
      <c r="AC75" s="760"/>
      <c r="AD75" s="760"/>
      <c r="AE75" s="760"/>
      <c r="AF75" s="760"/>
      <c r="AG75" s="760"/>
      <c r="AH75" s="760"/>
      <c r="AI75" s="760"/>
      <c r="AJ75" s="760"/>
      <c r="AK75" s="760"/>
      <c r="AL75" s="760"/>
      <c r="AM75" s="760"/>
      <c r="AN75" s="760"/>
      <c r="AO75" s="760"/>
      <c r="AP75" s="760"/>
      <c r="AQ75" s="760"/>
      <c r="AR75" s="760"/>
      <c r="AS75" s="760"/>
      <c r="AT75" s="760"/>
      <c r="AU75" s="760"/>
      <c r="AV75" s="760"/>
      <c r="AW75" s="760"/>
      <c r="AX75" s="760"/>
      <c r="AY75" s="760"/>
      <c r="AZ75" s="760"/>
      <c r="BA75" s="760"/>
      <c r="BB75" s="760"/>
      <c r="BC75" s="760"/>
      <c r="BD75" s="760"/>
      <c r="BE75" s="760"/>
      <c r="BF75" s="760"/>
      <c r="BG75" s="760"/>
      <c r="BH75" s="760"/>
      <c r="BI75" s="760"/>
      <c r="BJ75" s="760"/>
      <c r="BK75" s="760"/>
      <c r="BL75" s="760"/>
      <c r="BM75" s="760"/>
      <c r="BN75" s="760"/>
      <c r="BO75" s="760"/>
      <c r="BP75" s="760"/>
      <c r="BQ75" s="760"/>
      <c r="BR75" s="760"/>
      <c r="BS75" s="760"/>
      <c r="BT75" s="760"/>
      <c r="BU75" s="760"/>
      <c r="BV75" s="760"/>
      <c r="BW75" s="760"/>
      <c r="BX75" s="760"/>
      <c r="BY75" s="760"/>
      <c r="BZ75" s="760"/>
      <c r="CA75" s="760"/>
      <c r="CB75" s="760"/>
      <c r="CC75" s="761"/>
      <c r="CD75" s="761"/>
      <c r="CE75" s="761"/>
      <c r="CF75" s="761"/>
      <c r="CG75" s="761"/>
      <c r="CH75" s="761"/>
      <c r="CI75" s="761"/>
      <c r="CJ75" s="761"/>
      <c r="CK75" s="761"/>
      <c r="CL75" s="761"/>
      <c r="CM75" s="761"/>
      <c r="CN75" s="761"/>
      <c r="CO75" s="761"/>
      <c r="CP75" s="761"/>
      <c r="CQ75" s="761"/>
      <c r="CR75" s="761"/>
      <c r="CS75" s="761"/>
      <c r="CT75" s="761"/>
      <c r="CU75" s="761"/>
      <c r="CV75" s="761"/>
      <c r="CW75" s="761"/>
      <c r="CX75" s="761"/>
      <c r="CY75" s="761"/>
      <c r="CZ75" s="761"/>
      <c r="DA75" s="761"/>
      <c r="DB75" s="761"/>
      <c r="DC75" s="761"/>
      <c r="DD75" s="761"/>
      <c r="DE75" s="761"/>
      <c r="DF75" s="761"/>
      <c r="DG75" s="761"/>
      <c r="DH75" s="761"/>
      <c r="DI75" s="761"/>
      <c r="DJ75" s="761"/>
      <c r="DK75" s="761"/>
      <c r="DL75" s="761"/>
      <c r="DM75" s="761"/>
      <c r="DN75" s="761"/>
      <c r="DO75" s="761"/>
      <c r="DP75" s="761"/>
      <c r="DQ75" s="761"/>
      <c r="DR75" s="761"/>
      <c r="DS75" s="761"/>
      <c r="DT75" s="761"/>
      <c r="DU75" s="761"/>
      <c r="DV75" s="761"/>
      <c r="DW75" s="761"/>
      <c r="DX75" s="761"/>
      <c r="DY75" s="761"/>
      <c r="DZ75" s="761"/>
      <c r="EA75" s="761"/>
      <c r="EB75" s="761"/>
      <c r="EC75" s="761"/>
      <c r="ED75" s="761"/>
      <c r="EE75" s="761"/>
      <c r="EF75" s="761"/>
      <c r="EG75" s="761"/>
      <c r="EH75" s="761"/>
      <c r="EI75" s="761"/>
      <c r="EJ75" s="761"/>
      <c r="EK75" s="761"/>
      <c r="EL75" s="761"/>
      <c r="EM75" s="761"/>
      <c r="EN75" s="761"/>
      <c r="EO75" s="761"/>
      <c r="EP75" s="761"/>
      <c r="EQ75" s="761"/>
      <c r="ER75" s="761"/>
      <c r="ES75" s="761"/>
      <c r="ET75" s="761"/>
      <c r="EU75" s="761"/>
      <c r="EV75" s="761"/>
      <c r="EW75" s="761"/>
      <c r="EX75" s="761"/>
      <c r="EY75" s="761"/>
      <c r="EZ75" s="761"/>
    </row>
    <row r="76" spans="1:156" ht="30" customHeight="1">
      <c r="A76" s="760"/>
      <c r="B76" s="760"/>
      <c r="C76" s="760"/>
      <c r="D76" s="760"/>
      <c r="E76" s="760"/>
      <c r="F76" s="760"/>
      <c r="G76" s="760"/>
      <c r="H76" s="760"/>
      <c r="I76" s="760"/>
      <c r="J76" s="760"/>
      <c r="K76" s="760"/>
      <c r="L76" s="760"/>
      <c r="M76" s="760"/>
      <c r="N76" s="760"/>
      <c r="O76" s="760"/>
      <c r="P76" s="760"/>
      <c r="Q76" s="760"/>
      <c r="R76" s="760"/>
      <c r="S76" s="760"/>
      <c r="T76" s="760"/>
      <c r="U76" s="760"/>
      <c r="V76" s="760"/>
      <c r="W76" s="760"/>
      <c r="X76" s="760"/>
      <c r="Y76" s="760"/>
      <c r="Z76" s="760"/>
      <c r="AA76" s="760"/>
      <c r="AB76" s="760"/>
      <c r="AC76" s="760"/>
      <c r="AD76" s="760"/>
      <c r="AE76" s="760"/>
      <c r="AF76" s="760"/>
      <c r="AG76" s="760"/>
      <c r="AH76" s="760"/>
      <c r="AI76" s="760"/>
      <c r="AJ76" s="760"/>
      <c r="AK76" s="760"/>
      <c r="AL76" s="760"/>
      <c r="AM76" s="760"/>
      <c r="AN76" s="760"/>
      <c r="AO76" s="760"/>
      <c r="AP76" s="760"/>
      <c r="AQ76" s="760"/>
      <c r="AR76" s="760"/>
      <c r="AS76" s="760"/>
      <c r="AT76" s="760"/>
      <c r="AU76" s="760"/>
      <c r="AV76" s="760"/>
      <c r="AW76" s="760"/>
      <c r="AX76" s="760"/>
      <c r="AY76" s="760"/>
      <c r="AZ76" s="760"/>
      <c r="BA76" s="760"/>
      <c r="BB76" s="760"/>
      <c r="BC76" s="760"/>
      <c r="BD76" s="760"/>
      <c r="BE76" s="760"/>
      <c r="BF76" s="760"/>
      <c r="BG76" s="760"/>
      <c r="BH76" s="760"/>
      <c r="BI76" s="760"/>
      <c r="BJ76" s="760"/>
      <c r="BK76" s="760"/>
      <c r="BL76" s="760"/>
      <c r="BM76" s="760"/>
      <c r="BN76" s="760"/>
      <c r="BO76" s="760"/>
      <c r="BP76" s="760"/>
      <c r="BQ76" s="760"/>
      <c r="BR76" s="760"/>
      <c r="BS76" s="760"/>
      <c r="BT76" s="760"/>
      <c r="BU76" s="760"/>
      <c r="BV76" s="760"/>
      <c r="BW76" s="760"/>
      <c r="BX76" s="760"/>
      <c r="BY76" s="760"/>
      <c r="BZ76" s="760"/>
      <c r="CA76" s="760"/>
      <c r="CB76" s="760"/>
      <c r="CC76" s="761"/>
      <c r="CD76" s="761"/>
      <c r="CE76" s="761"/>
      <c r="CF76" s="761"/>
      <c r="CG76" s="761"/>
      <c r="CH76" s="761"/>
      <c r="CI76" s="761"/>
      <c r="CJ76" s="761"/>
      <c r="CK76" s="761"/>
      <c r="CL76" s="761"/>
      <c r="CM76" s="761"/>
      <c r="CN76" s="761"/>
      <c r="CO76" s="761"/>
      <c r="CP76" s="761"/>
      <c r="CQ76" s="761"/>
      <c r="CR76" s="761"/>
      <c r="CS76" s="761"/>
      <c r="CT76" s="761"/>
      <c r="CU76" s="761"/>
      <c r="CV76" s="761"/>
      <c r="CW76" s="761"/>
      <c r="CX76" s="761"/>
      <c r="CY76" s="761"/>
      <c r="CZ76" s="761"/>
      <c r="DA76" s="761"/>
      <c r="DB76" s="761"/>
      <c r="DC76" s="761"/>
      <c r="DD76" s="761"/>
      <c r="DE76" s="761"/>
      <c r="DF76" s="761"/>
      <c r="DG76" s="761"/>
      <c r="DH76" s="761"/>
      <c r="DI76" s="761"/>
      <c r="DJ76" s="761"/>
      <c r="DK76" s="761"/>
      <c r="DL76" s="761"/>
      <c r="DM76" s="761"/>
      <c r="DN76" s="761"/>
      <c r="DO76" s="761"/>
      <c r="DP76" s="761"/>
      <c r="DQ76" s="761"/>
      <c r="DR76" s="761"/>
      <c r="DS76" s="761"/>
      <c r="DT76" s="761"/>
      <c r="DU76" s="761"/>
      <c r="DV76" s="761"/>
      <c r="DW76" s="761"/>
      <c r="DX76" s="761"/>
      <c r="DY76" s="761"/>
      <c r="DZ76" s="761"/>
      <c r="EA76" s="761"/>
      <c r="EB76" s="761"/>
      <c r="EC76" s="761"/>
      <c r="ED76" s="761"/>
      <c r="EE76" s="761"/>
      <c r="EF76" s="761"/>
      <c r="EG76" s="761"/>
      <c r="EH76" s="761"/>
      <c r="EI76" s="761"/>
      <c r="EJ76" s="761"/>
      <c r="EK76" s="761"/>
      <c r="EL76" s="761"/>
      <c r="EM76" s="761"/>
      <c r="EN76" s="761"/>
      <c r="EO76" s="761"/>
      <c r="EP76" s="761"/>
      <c r="EQ76" s="761"/>
      <c r="ER76" s="761"/>
      <c r="ES76" s="761"/>
      <c r="ET76" s="761"/>
      <c r="EU76" s="761"/>
      <c r="EV76" s="761"/>
      <c r="EW76" s="761"/>
      <c r="EX76" s="761"/>
      <c r="EY76" s="761"/>
      <c r="EZ76" s="761"/>
    </row>
    <row r="77" spans="1:156" ht="30" customHeight="1">
      <c r="A77" s="760"/>
      <c r="B77" s="760"/>
      <c r="C77" s="760"/>
      <c r="D77" s="760"/>
      <c r="E77" s="760"/>
      <c r="F77" s="760"/>
      <c r="G77" s="760"/>
      <c r="H77" s="760"/>
      <c r="I77" s="760"/>
      <c r="J77" s="760"/>
      <c r="K77" s="760"/>
      <c r="L77" s="760"/>
      <c r="M77" s="760"/>
      <c r="N77" s="760"/>
      <c r="O77" s="760"/>
      <c r="P77" s="760"/>
      <c r="Q77" s="760"/>
      <c r="R77" s="760"/>
      <c r="S77" s="760"/>
      <c r="T77" s="760"/>
      <c r="U77" s="760"/>
      <c r="V77" s="760"/>
      <c r="W77" s="760"/>
      <c r="X77" s="760"/>
      <c r="Y77" s="760"/>
      <c r="Z77" s="760"/>
      <c r="AA77" s="760"/>
      <c r="AB77" s="760"/>
      <c r="AC77" s="760"/>
      <c r="AD77" s="760"/>
      <c r="AE77" s="760"/>
      <c r="AF77" s="760"/>
      <c r="AG77" s="760"/>
      <c r="AH77" s="760"/>
      <c r="AI77" s="760"/>
      <c r="AJ77" s="760"/>
      <c r="AK77" s="760"/>
      <c r="AL77" s="760"/>
      <c r="AM77" s="760"/>
      <c r="AN77" s="760"/>
      <c r="AO77" s="760"/>
      <c r="AP77" s="760"/>
      <c r="AQ77" s="760"/>
      <c r="AR77" s="760"/>
      <c r="AS77" s="760"/>
      <c r="AT77" s="760"/>
      <c r="AU77" s="760"/>
      <c r="AV77" s="760"/>
      <c r="AW77" s="760"/>
      <c r="AX77" s="760"/>
      <c r="AY77" s="760"/>
      <c r="AZ77" s="760"/>
      <c r="BA77" s="760"/>
      <c r="BB77" s="760"/>
      <c r="BC77" s="760"/>
      <c r="BD77" s="760"/>
      <c r="BE77" s="760"/>
      <c r="BF77" s="760"/>
      <c r="BG77" s="760"/>
      <c r="BH77" s="760"/>
      <c r="BI77" s="760"/>
      <c r="BJ77" s="760"/>
      <c r="BK77" s="760"/>
      <c r="BL77" s="760"/>
      <c r="BM77" s="760"/>
      <c r="BN77" s="760"/>
      <c r="BO77" s="760"/>
      <c r="BP77" s="760"/>
      <c r="BQ77" s="760"/>
      <c r="BR77" s="760"/>
      <c r="BS77" s="760"/>
      <c r="BT77" s="760"/>
      <c r="BU77" s="760"/>
      <c r="BV77" s="760"/>
      <c r="BW77" s="760"/>
      <c r="BX77" s="760"/>
      <c r="BY77" s="760"/>
      <c r="BZ77" s="760"/>
      <c r="CA77" s="760"/>
      <c r="CB77" s="760"/>
      <c r="CC77" s="761"/>
      <c r="CD77" s="761"/>
      <c r="CE77" s="761"/>
      <c r="CF77" s="761"/>
      <c r="CG77" s="761"/>
      <c r="CH77" s="761"/>
      <c r="CI77" s="761"/>
      <c r="CJ77" s="761"/>
      <c r="CK77" s="761"/>
      <c r="CL77" s="761"/>
      <c r="CM77" s="761"/>
      <c r="CN77" s="761"/>
      <c r="CO77" s="761"/>
      <c r="CP77" s="761"/>
      <c r="CQ77" s="761"/>
      <c r="CR77" s="761"/>
      <c r="CS77" s="761"/>
      <c r="CT77" s="761"/>
      <c r="CU77" s="761"/>
      <c r="CV77" s="761"/>
      <c r="CW77" s="761"/>
      <c r="CX77" s="761"/>
      <c r="CY77" s="761"/>
      <c r="CZ77" s="761"/>
      <c r="DA77" s="761"/>
      <c r="DB77" s="761"/>
      <c r="DC77" s="761"/>
      <c r="DD77" s="761"/>
      <c r="DE77" s="761"/>
      <c r="DF77" s="761"/>
      <c r="DG77" s="761"/>
      <c r="DH77" s="761"/>
      <c r="DI77" s="761"/>
      <c r="DJ77" s="761"/>
      <c r="DK77" s="761"/>
      <c r="DL77" s="761"/>
      <c r="DM77" s="761"/>
      <c r="DN77" s="761"/>
      <c r="DO77" s="761"/>
      <c r="DP77" s="761"/>
      <c r="DQ77" s="761"/>
      <c r="DR77" s="761"/>
      <c r="DS77" s="761"/>
      <c r="DT77" s="761"/>
      <c r="DU77" s="761"/>
      <c r="DV77" s="761"/>
      <c r="DW77" s="761"/>
      <c r="DX77" s="761"/>
      <c r="DY77" s="761"/>
      <c r="DZ77" s="761"/>
      <c r="EA77" s="761"/>
      <c r="EB77" s="761"/>
      <c r="EC77" s="761"/>
      <c r="ED77" s="761"/>
      <c r="EE77" s="761"/>
      <c r="EF77" s="761"/>
      <c r="EG77" s="761"/>
      <c r="EH77" s="761"/>
      <c r="EI77" s="761"/>
      <c r="EJ77" s="761"/>
      <c r="EK77" s="761"/>
      <c r="EL77" s="761"/>
      <c r="EM77" s="761"/>
      <c r="EN77" s="761"/>
      <c r="EO77" s="761"/>
      <c r="EP77" s="761"/>
      <c r="EQ77" s="761"/>
      <c r="ER77" s="761"/>
      <c r="ES77" s="761"/>
      <c r="ET77" s="761"/>
      <c r="EU77" s="761"/>
      <c r="EV77" s="761"/>
      <c r="EW77" s="761"/>
      <c r="EX77" s="761"/>
      <c r="EY77" s="761"/>
      <c r="EZ77" s="761"/>
    </row>
    <row r="78" spans="1:156" ht="30" customHeight="1">
      <c r="A78" s="760"/>
      <c r="B78" s="760"/>
      <c r="C78" s="760"/>
      <c r="D78" s="760"/>
      <c r="E78" s="760"/>
      <c r="F78" s="760"/>
      <c r="G78" s="760"/>
      <c r="H78" s="760"/>
      <c r="I78" s="760"/>
      <c r="J78" s="760"/>
      <c r="K78" s="760"/>
      <c r="L78" s="760"/>
      <c r="M78" s="760"/>
      <c r="N78" s="760"/>
      <c r="O78" s="760"/>
      <c r="P78" s="760"/>
      <c r="Q78" s="760"/>
      <c r="R78" s="760"/>
      <c r="S78" s="760"/>
      <c r="T78" s="760"/>
      <c r="U78" s="760"/>
      <c r="V78" s="760"/>
      <c r="W78" s="760"/>
      <c r="X78" s="760"/>
      <c r="Y78" s="760"/>
      <c r="Z78" s="760"/>
      <c r="AA78" s="760"/>
      <c r="AB78" s="760"/>
      <c r="AC78" s="760"/>
      <c r="AD78" s="760"/>
      <c r="AE78" s="760"/>
      <c r="AF78" s="760"/>
      <c r="AG78" s="760"/>
      <c r="AH78" s="760"/>
      <c r="AI78" s="760"/>
      <c r="AJ78" s="760"/>
      <c r="AK78" s="760"/>
      <c r="AL78" s="760"/>
      <c r="AM78" s="760"/>
      <c r="AN78" s="760"/>
      <c r="AO78" s="760"/>
      <c r="AP78" s="760"/>
      <c r="AQ78" s="760"/>
      <c r="AR78" s="760"/>
      <c r="AS78" s="760"/>
      <c r="AT78" s="760"/>
      <c r="AU78" s="760"/>
      <c r="AV78" s="760"/>
      <c r="AW78" s="760"/>
      <c r="AX78" s="760"/>
      <c r="AY78" s="760"/>
      <c r="AZ78" s="760"/>
      <c r="BA78" s="760"/>
      <c r="BB78" s="760"/>
      <c r="BC78" s="760"/>
      <c r="BD78" s="760"/>
      <c r="BE78" s="760"/>
      <c r="BF78" s="760"/>
      <c r="BG78" s="760"/>
      <c r="BH78" s="760"/>
      <c r="BI78" s="760"/>
      <c r="BJ78" s="760"/>
      <c r="BK78" s="760"/>
      <c r="BL78" s="760"/>
      <c r="BM78" s="760"/>
      <c r="BN78" s="760"/>
      <c r="BO78" s="760"/>
      <c r="BP78" s="760"/>
      <c r="BQ78" s="760"/>
      <c r="BR78" s="760"/>
      <c r="BS78" s="760"/>
      <c r="BT78" s="760"/>
      <c r="BU78" s="760"/>
      <c r="BV78" s="760"/>
      <c r="BW78" s="760"/>
      <c r="BX78" s="760"/>
      <c r="BY78" s="760"/>
      <c r="BZ78" s="760"/>
      <c r="CA78" s="760"/>
      <c r="CB78" s="760"/>
      <c r="CC78" s="761"/>
      <c r="CD78" s="761"/>
      <c r="CE78" s="761"/>
      <c r="CF78" s="761"/>
      <c r="CG78" s="761"/>
      <c r="CH78" s="761"/>
      <c r="CI78" s="761"/>
      <c r="CJ78" s="761"/>
      <c r="CK78" s="761"/>
      <c r="CL78" s="761"/>
      <c r="CM78" s="761"/>
      <c r="CN78" s="761"/>
      <c r="CO78" s="761"/>
      <c r="CP78" s="761"/>
      <c r="CQ78" s="761"/>
      <c r="CR78" s="761"/>
      <c r="CS78" s="761"/>
      <c r="CT78" s="761"/>
      <c r="CU78" s="761"/>
      <c r="CV78" s="761"/>
      <c r="CW78" s="761"/>
      <c r="CX78" s="761"/>
      <c r="CY78" s="761"/>
      <c r="CZ78" s="761"/>
      <c r="DA78" s="761"/>
      <c r="DB78" s="761"/>
      <c r="DC78" s="761"/>
      <c r="DD78" s="761"/>
      <c r="DE78" s="761"/>
      <c r="DF78" s="761"/>
      <c r="DG78" s="761"/>
      <c r="DH78" s="761"/>
      <c r="DI78" s="761"/>
      <c r="DJ78" s="761"/>
      <c r="DK78" s="761"/>
      <c r="DL78" s="761"/>
      <c r="DM78" s="761"/>
      <c r="DN78" s="761"/>
      <c r="DO78" s="761"/>
      <c r="DP78" s="761"/>
      <c r="DQ78" s="761"/>
      <c r="DR78" s="761"/>
      <c r="DS78" s="761"/>
      <c r="DT78" s="761"/>
      <c r="DU78" s="761"/>
      <c r="DV78" s="761"/>
      <c r="DW78" s="761"/>
      <c r="DX78" s="761"/>
      <c r="DY78" s="761"/>
      <c r="DZ78" s="761"/>
      <c r="EA78" s="761"/>
      <c r="EB78" s="761"/>
      <c r="EC78" s="761"/>
      <c r="ED78" s="761"/>
      <c r="EE78" s="761"/>
      <c r="EF78" s="761"/>
      <c r="EG78" s="761"/>
      <c r="EH78" s="761"/>
      <c r="EI78" s="761"/>
      <c r="EJ78" s="761"/>
      <c r="EK78" s="761"/>
      <c r="EL78" s="761"/>
      <c r="EM78" s="761"/>
      <c r="EN78" s="761"/>
      <c r="EO78" s="761"/>
      <c r="EP78" s="761"/>
      <c r="EQ78" s="761"/>
      <c r="ER78" s="761"/>
      <c r="ES78" s="761"/>
      <c r="ET78" s="761"/>
      <c r="EU78" s="761"/>
      <c r="EV78" s="761"/>
      <c r="EW78" s="761"/>
      <c r="EX78" s="761"/>
      <c r="EY78" s="761"/>
      <c r="EZ78" s="761"/>
    </row>
    <row r="79" spans="1:156" ht="30" customHeight="1">
      <c r="A79" s="760"/>
      <c r="B79" s="760"/>
      <c r="C79" s="760"/>
      <c r="D79" s="760"/>
      <c r="E79" s="760"/>
      <c r="F79" s="760"/>
      <c r="G79" s="760"/>
      <c r="H79" s="760"/>
      <c r="I79" s="760"/>
      <c r="J79" s="760"/>
      <c r="K79" s="760"/>
      <c r="L79" s="760"/>
      <c r="M79" s="760"/>
      <c r="N79" s="760"/>
      <c r="O79" s="760"/>
      <c r="P79" s="760"/>
      <c r="Q79" s="760"/>
      <c r="R79" s="760"/>
      <c r="S79" s="760"/>
      <c r="T79" s="760"/>
      <c r="U79" s="760"/>
      <c r="V79" s="760"/>
      <c r="W79" s="760"/>
      <c r="X79" s="760"/>
      <c r="Y79" s="760"/>
      <c r="Z79" s="760"/>
      <c r="AA79" s="760"/>
      <c r="AB79" s="760"/>
      <c r="AC79" s="760"/>
      <c r="AD79" s="760"/>
      <c r="AE79" s="760"/>
      <c r="AF79" s="760"/>
      <c r="AG79" s="760"/>
      <c r="AH79" s="760"/>
      <c r="AI79" s="760"/>
      <c r="AJ79" s="760"/>
      <c r="AK79" s="760"/>
      <c r="AL79" s="760"/>
      <c r="AM79" s="760"/>
      <c r="AN79" s="760"/>
      <c r="AO79" s="760"/>
      <c r="AP79" s="760"/>
      <c r="AQ79" s="760"/>
      <c r="AR79" s="760"/>
      <c r="AS79" s="760"/>
      <c r="AT79" s="760"/>
      <c r="AU79" s="760"/>
      <c r="AV79" s="760"/>
      <c r="AW79" s="760"/>
      <c r="AX79" s="760"/>
      <c r="AY79" s="760"/>
      <c r="AZ79" s="760"/>
      <c r="BA79" s="760"/>
      <c r="BB79" s="760"/>
      <c r="BC79" s="760"/>
      <c r="BD79" s="760"/>
      <c r="BE79" s="760"/>
      <c r="BF79" s="760"/>
      <c r="BG79" s="760"/>
      <c r="BH79" s="760"/>
      <c r="BI79" s="760"/>
      <c r="BJ79" s="760"/>
      <c r="BK79" s="760"/>
      <c r="BL79" s="760"/>
      <c r="BM79" s="760"/>
      <c r="BN79" s="760"/>
      <c r="BO79" s="760"/>
      <c r="BP79" s="760"/>
      <c r="BQ79" s="760"/>
      <c r="BR79" s="760"/>
      <c r="BS79" s="760"/>
      <c r="BT79" s="760"/>
      <c r="BU79" s="760"/>
      <c r="BV79" s="760"/>
      <c r="BW79" s="760"/>
      <c r="BX79" s="760"/>
      <c r="BY79" s="760"/>
      <c r="BZ79" s="760"/>
      <c r="CA79" s="760"/>
      <c r="CB79" s="760"/>
      <c r="CC79" s="761"/>
      <c r="CD79" s="761"/>
      <c r="CE79" s="761"/>
      <c r="CF79" s="761"/>
      <c r="CG79" s="761"/>
      <c r="CH79" s="761"/>
      <c r="CI79" s="761"/>
      <c r="CJ79" s="761"/>
      <c r="CK79" s="761"/>
      <c r="CL79" s="761"/>
      <c r="CM79" s="761"/>
      <c r="CN79" s="761"/>
      <c r="CO79" s="761"/>
      <c r="CP79" s="761"/>
      <c r="CQ79" s="761"/>
      <c r="CR79" s="761"/>
      <c r="CS79" s="761"/>
      <c r="CT79" s="761"/>
      <c r="CU79" s="761"/>
      <c r="CV79" s="761"/>
      <c r="CW79" s="761"/>
      <c r="CX79" s="761"/>
      <c r="CY79" s="761"/>
      <c r="CZ79" s="761"/>
      <c r="DA79" s="761"/>
      <c r="DB79" s="761"/>
      <c r="DC79" s="761"/>
      <c r="DD79" s="761"/>
      <c r="DE79" s="761"/>
      <c r="DF79" s="761"/>
      <c r="DG79" s="761"/>
      <c r="DH79" s="761"/>
      <c r="DI79" s="761"/>
      <c r="DJ79" s="761"/>
      <c r="DK79" s="761"/>
      <c r="DL79" s="761"/>
      <c r="DM79" s="761"/>
      <c r="DN79" s="761"/>
      <c r="DO79" s="761"/>
      <c r="DP79" s="761"/>
      <c r="DQ79" s="761"/>
      <c r="DR79" s="761"/>
      <c r="DS79" s="761"/>
      <c r="DT79" s="761"/>
      <c r="DU79" s="761"/>
      <c r="DV79" s="761"/>
      <c r="DW79" s="761"/>
      <c r="DX79" s="761"/>
      <c r="DY79" s="761"/>
      <c r="DZ79" s="761"/>
      <c r="EA79" s="761"/>
      <c r="EB79" s="761"/>
      <c r="EC79" s="761"/>
      <c r="ED79" s="761"/>
      <c r="EE79" s="761"/>
      <c r="EF79" s="761"/>
      <c r="EG79" s="761"/>
      <c r="EH79" s="761"/>
      <c r="EI79" s="761"/>
      <c r="EJ79" s="761"/>
      <c r="EK79" s="761"/>
      <c r="EL79" s="761"/>
      <c r="EM79" s="761"/>
      <c r="EN79" s="761"/>
      <c r="EO79" s="761"/>
      <c r="EP79" s="761"/>
      <c r="EQ79" s="761"/>
      <c r="ER79" s="761"/>
      <c r="ES79" s="761"/>
      <c r="ET79" s="761"/>
      <c r="EU79" s="761"/>
      <c r="EV79" s="761"/>
      <c r="EW79" s="761"/>
      <c r="EX79" s="761"/>
      <c r="EY79" s="761"/>
      <c r="EZ79" s="761"/>
    </row>
    <row r="80" spans="1:156" ht="30" customHeight="1">
      <c r="A80" s="760"/>
      <c r="B80" s="760"/>
      <c r="C80" s="760"/>
      <c r="D80" s="760"/>
      <c r="E80" s="760"/>
      <c r="F80" s="760"/>
      <c r="G80" s="760"/>
      <c r="H80" s="760"/>
      <c r="I80" s="760"/>
      <c r="J80" s="760"/>
      <c r="K80" s="760"/>
      <c r="L80" s="760"/>
      <c r="M80" s="760"/>
      <c r="N80" s="760"/>
      <c r="O80" s="760"/>
      <c r="P80" s="760"/>
      <c r="Q80" s="760"/>
      <c r="R80" s="760"/>
      <c r="S80" s="760"/>
      <c r="T80" s="760"/>
      <c r="U80" s="760"/>
      <c r="V80" s="760"/>
      <c r="W80" s="760"/>
      <c r="X80" s="760"/>
      <c r="Y80" s="760"/>
      <c r="Z80" s="760"/>
      <c r="AA80" s="760"/>
      <c r="AB80" s="760"/>
      <c r="AC80" s="760"/>
      <c r="AD80" s="760"/>
      <c r="AE80" s="760"/>
      <c r="AF80" s="760"/>
      <c r="AG80" s="760"/>
      <c r="AH80" s="760"/>
      <c r="AI80" s="760"/>
      <c r="AJ80" s="760"/>
      <c r="AK80" s="760"/>
      <c r="AL80" s="760"/>
      <c r="AM80" s="760"/>
      <c r="AN80" s="760"/>
      <c r="AO80" s="760"/>
      <c r="AP80" s="760"/>
      <c r="AQ80" s="760"/>
      <c r="AR80" s="760"/>
      <c r="AS80" s="760"/>
      <c r="AT80" s="760"/>
      <c r="AU80" s="760"/>
      <c r="AV80" s="760"/>
      <c r="AW80" s="760"/>
      <c r="AX80" s="760"/>
      <c r="AY80" s="760"/>
      <c r="AZ80" s="760"/>
      <c r="BA80" s="760"/>
      <c r="BB80" s="760"/>
      <c r="BC80" s="760"/>
      <c r="BD80" s="760"/>
      <c r="BE80" s="760"/>
      <c r="BF80" s="760"/>
      <c r="BG80" s="760"/>
      <c r="BH80" s="760"/>
      <c r="BI80" s="760"/>
      <c r="BJ80" s="760"/>
      <c r="BK80" s="760"/>
      <c r="BL80" s="760"/>
      <c r="BM80" s="760"/>
      <c r="BN80" s="760"/>
      <c r="BO80" s="760"/>
      <c r="BP80" s="760"/>
      <c r="BQ80" s="760"/>
      <c r="BR80" s="760"/>
      <c r="BS80" s="760"/>
      <c r="BT80" s="760"/>
      <c r="BU80" s="760"/>
      <c r="BV80" s="760"/>
      <c r="BW80" s="760"/>
      <c r="BX80" s="760"/>
      <c r="BY80" s="760"/>
      <c r="BZ80" s="760"/>
      <c r="CA80" s="760"/>
      <c r="CB80" s="760"/>
      <c r="CC80" s="761"/>
      <c r="CD80" s="761"/>
      <c r="CE80" s="761"/>
      <c r="CF80" s="761"/>
      <c r="CG80" s="761"/>
      <c r="CH80" s="761"/>
      <c r="CI80" s="761"/>
      <c r="CJ80" s="761"/>
      <c r="CK80" s="761"/>
      <c r="CL80" s="761"/>
      <c r="CM80" s="761"/>
      <c r="CN80" s="761"/>
      <c r="CO80" s="761"/>
      <c r="CP80" s="761"/>
      <c r="CQ80" s="761"/>
      <c r="CR80" s="761"/>
      <c r="CS80" s="761"/>
      <c r="CT80" s="761"/>
      <c r="CU80" s="761"/>
      <c r="CV80" s="761"/>
      <c r="CW80" s="761"/>
      <c r="CX80" s="761"/>
      <c r="CY80" s="761"/>
      <c r="CZ80" s="761"/>
      <c r="DA80" s="761"/>
      <c r="DB80" s="761"/>
      <c r="DC80" s="761"/>
      <c r="DD80" s="761"/>
      <c r="DE80" s="761"/>
      <c r="DF80" s="761"/>
      <c r="DG80" s="761"/>
      <c r="DH80" s="761"/>
      <c r="DI80" s="761"/>
      <c r="DJ80" s="761"/>
      <c r="DK80" s="761"/>
      <c r="DL80" s="761"/>
      <c r="DM80" s="761"/>
      <c r="DN80" s="761"/>
      <c r="DO80" s="761"/>
      <c r="DP80" s="761"/>
      <c r="DQ80" s="761"/>
      <c r="DR80" s="761"/>
      <c r="DS80" s="761"/>
      <c r="DT80" s="761"/>
      <c r="DU80" s="761"/>
      <c r="DV80" s="761"/>
      <c r="DW80" s="761"/>
      <c r="DX80" s="761"/>
      <c r="DY80" s="761"/>
      <c r="DZ80" s="761"/>
      <c r="EA80" s="761"/>
      <c r="EB80" s="761"/>
      <c r="EC80" s="761"/>
      <c r="ED80" s="761"/>
      <c r="EE80" s="761"/>
      <c r="EF80" s="761"/>
      <c r="EG80" s="761"/>
      <c r="EH80" s="761"/>
      <c r="EI80" s="761"/>
      <c r="EJ80" s="761"/>
      <c r="EK80" s="761"/>
      <c r="EL80" s="761"/>
      <c r="EM80" s="761"/>
      <c r="EN80" s="761"/>
      <c r="EO80" s="761"/>
      <c r="EP80" s="761"/>
      <c r="EQ80" s="761"/>
      <c r="ER80" s="761"/>
      <c r="ES80" s="761"/>
      <c r="ET80" s="761"/>
      <c r="EU80" s="761"/>
      <c r="EV80" s="761"/>
      <c r="EW80" s="761"/>
      <c r="EX80" s="761"/>
      <c r="EY80" s="761"/>
      <c r="EZ80" s="761"/>
    </row>
    <row r="81" spans="1:156" ht="30" customHeight="1">
      <c r="A81" s="760"/>
      <c r="B81" s="760"/>
      <c r="C81" s="760"/>
      <c r="D81" s="760"/>
      <c r="E81" s="760"/>
      <c r="F81" s="760"/>
      <c r="G81" s="760"/>
      <c r="H81" s="760"/>
      <c r="I81" s="760"/>
      <c r="J81" s="760"/>
      <c r="K81" s="760"/>
      <c r="L81" s="760"/>
      <c r="M81" s="760"/>
      <c r="N81" s="760"/>
      <c r="O81" s="760"/>
      <c r="P81" s="760"/>
      <c r="Q81" s="760"/>
      <c r="R81" s="760"/>
      <c r="S81" s="760"/>
      <c r="T81" s="760"/>
      <c r="U81" s="760"/>
      <c r="V81" s="760"/>
      <c r="W81" s="760"/>
      <c r="X81" s="760"/>
      <c r="Y81" s="760"/>
      <c r="Z81" s="760"/>
      <c r="AA81" s="760"/>
      <c r="AB81" s="760"/>
      <c r="AC81" s="760"/>
      <c r="AD81" s="760"/>
      <c r="AE81" s="760"/>
      <c r="AF81" s="760"/>
      <c r="AG81" s="760"/>
      <c r="AH81" s="760"/>
      <c r="AI81" s="760"/>
      <c r="AJ81" s="760"/>
      <c r="AK81" s="760"/>
      <c r="AL81" s="760"/>
      <c r="AM81" s="760"/>
      <c r="AN81" s="760"/>
      <c r="AO81" s="760"/>
      <c r="AP81" s="760"/>
      <c r="AQ81" s="760"/>
      <c r="AR81" s="760"/>
      <c r="AS81" s="760"/>
      <c r="AT81" s="760"/>
      <c r="AU81" s="760"/>
      <c r="AV81" s="760"/>
      <c r="AW81" s="760"/>
      <c r="AX81" s="760"/>
      <c r="AY81" s="760"/>
      <c r="AZ81" s="760"/>
      <c r="BA81" s="760"/>
      <c r="BB81" s="760"/>
      <c r="BC81" s="760"/>
      <c r="BD81" s="760"/>
      <c r="BE81" s="760"/>
      <c r="BF81" s="760"/>
      <c r="BG81" s="760"/>
      <c r="BH81" s="760"/>
      <c r="BI81" s="760"/>
      <c r="BJ81" s="760"/>
      <c r="BK81" s="760"/>
      <c r="BL81" s="760"/>
      <c r="BM81" s="760"/>
      <c r="BN81" s="760"/>
      <c r="BO81" s="760"/>
      <c r="BP81" s="760"/>
      <c r="BQ81" s="760"/>
      <c r="BR81" s="760"/>
      <c r="BS81" s="760"/>
      <c r="BT81" s="760"/>
      <c r="BU81" s="760"/>
      <c r="BV81" s="760"/>
      <c r="BW81" s="760"/>
      <c r="BX81" s="760"/>
      <c r="BY81" s="760"/>
      <c r="BZ81" s="760"/>
      <c r="CA81" s="760"/>
      <c r="CB81" s="760"/>
      <c r="CC81" s="761"/>
      <c r="CD81" s="761"/>
      <c r="CE81" s="761"/>
      <c r="CF81" s="761"/>
      <c r="CG81" s="761"/>
      <c r="CH81" s="761"/>
      <c r="CI81" s="761"/>
      <c r="CJ81" s="761"/>
      <c r="CK81" s="761"/>
      <c r="CL81" s="761"/>
      <c r="CM81" s="761"/>
      <c r="CN81" s="761"/>
      <c r="CO81" s="761"/>
      <c r="CP81" s="761"/>
      <c r="CQ81" s="761"/>
      <c r="CR81" s="761"/>
      <c r="CS81" s="761"/>
      <c r="CT81" s="761"/>
      <c r="CU81" s="761"/>
      <c r="CV81" s="761"/>
      <c r="CW81" s="761"/>
      <c r="CX81" s="761"/>
      <c r="CY81" s="761"/>
      <c r="CZ81" s="761"/>
      <c r="DA81" s="761"/>
      <c r="DB81" s="761"/>
      <c r="DC81" s="761"/>
      <c r="DD81" s="761"/>
      <c r="DE81" s="761"/>
      <c r="DF81" s="761"/>
      <c r="DG81" s="761"/>
      <c r="DH81" s="761"/>
      <c r="DI81" s="761"/>
      <c r="DJ81" s="761"/>
      <c r="DK81" s="761"/>
      <c r="DL81" s="761"/>
      <c r="DM81" s="761"/>
      <c r="DN81" s="761"/>
      <c r="DO81" s="761"/>
      <c r="DP81" s="761"/>
      <c r="DQ81" s="761"/>
      <c r="DR81" s="761"/>
      <c r="DS81" s="761"/>
      <c r="DT81" s="761"/>
      <c r="DU81" s="761"/>
      <c r="DV81" s="761"/>
      <c r="DW81" s="761"/>
      <c r="DX81" s="761"/>
      <c r="DY81" s="761"/>
      <c r="DZ81" s="761"/>
      <c r="EA81" s="761"/>
      <c r="EB81" s="761"/>
      <c r="EC81" s="761"/>
      <c r="ED81" s="761"/>
      <c r="EE81" s="761"/>
      <c r="EF81" s="761"/>
      <c r="EG81" s="761"/>
      <c r="EH81" s="761"/>
      <c r="EI81" s="761"/>
      <c r="EJ81" s="761"/>
      <c r="EK81" s="761"/>
      <c r="EL81" s="761"/>
      <c r="EM81" s="761"/>
      <c r="EN81" s="761"/>
      <c r="EO81" s="761"/>
      <c r="EP81" s="761"/>
      <c r="EQ81" s="761"/>
      <c r="ER81" s="761"/>
      <c r="ES81" s="761"/>
      <c r="ET81" s="761"/>
      <c r="EU81" s="761"/>
      <c r="EV81" s="761"/>
      <c r="EW81" s="761"/>
      <c r="EX81" s="761"/>
      <c r="EY81" s="761"/>
      <c r="EZ81" s="761"/>
    </row>
    <row r="82" spans="1:156" ht="30" customHeight="1">
      <c r="A82" s="760"/>
      <c r="B82" s="760"/>
      <c r="C82" s="760"/>
      <c r="D82" s="760"/>
      <c r="E82" s="760"/>
      <c r="F82" s="760"/>
      <c r="G82" s="760"/>
      <c r="H82" s="760"/>
      <c r="I82" s="760"/>
      <c r="J82" s="760"/>
      <c r="K82" s="760"/>
      <c r="L82" s="760"/>
      <c r="M82" s="760"/>
      <c r="N82" s="760"/>
      <c r="O82" s="760"/>
      <c r="P82" s="760"/>
      <c r="Q82" s="760"/>
      <c r="R82" s="760"/>
      <c r="S82" s="760"/>
      <c r="T82" s="760"/>
      <c r="U82" s="760"/>
      <c r="V82" s="760"/>
      <c r="W82" s="760"/>
      <c r="X82" s="760"/>
      <c r="Y82" s="760"/>
      <c r="Z82" s="760"/>
      <c r="AA82" s="760"/>
      <c r="AB82" s="760"/>
      <c r="AC82" s="760"/>
      <c r="AD82" s="760"/>
      <c r="AE82" s="760"/>
      <c r="AF82" s="760"/>
      <c r="AG82" s="760"/>
      <c r="AH82" s="760"/>
      <c r="AI82" s="760"/>
      <c r="AJ82" s="760"/>
      <c r="AK82" s="760"/>
      <c r="AL82" s="760"/>
      <c r="AM82" s="760"/>
      <c r="AN82" s="760"/>
      <c r="AO82" s="760"/>
      <c r="AP82" s="760"/>
      <c r="AQ82" s="760"/>
      <c r="AR82" s="760"/>
      <c r="AS82" s="760"/>
      <c r="AT82" s="760"/>
      <c r="AU82" s="760"/>
      <c r="AV82" s="760"/>
      <c r="AW82" s="760"/>
      <c r="AX82" s="760"/>
      <c r="AY82" s="760"/>
      <c r="AZ82" s="760"/>
      <c r="BA82" s="760"/>
      <c r="BB82" s="760"/>
      <c r="BC82" s="760"/>
      <c r="BD82" s="760"/>
      <c r="BE82" s="760"/>
      <c r="BF82" s="760"/>
      <c r="BG82" s="760"/>
      <c r="BH82" s="760"/>
      <c r="BI82" s="760"/>
      <c r="BJ82" s="760"/>
      <c r="BK82" s="760"/>
      <c r="BL82" s="760"/>
      <c r="BM82" s="760"/>
      <c r="BN82" s="760"/>
      <c r="BO82" s="760"/>
      <c r="BP82" s="760"/>
      <c r="BQ82" s="760"/>
      <c r="BR82" s="760"/>
      <c r="BS82" s="760"/>
      <c r="BT82" s="760"/>
      <c r="BU82" s="760"/>
      <c r="BV82" s="760"/>
      <c r="BW82" s="760"/>
      <c r="BX82" s="760"/>
      <c r="BY82" s="760"/>
      <c r="BZ82" s="760"/>
      <c r="CA82" s="760"/>
      <c r="CB82" s="760"/>
      <c r="CC82" s="761"/>
      <c r="CD82" s="761"/>
      <c r="CE82" s="761"/>
      <c r="CF82" s="761"/>
      <c r="CG82" s="761"/>
      <c r="CH82" s="761"/>
      <c r="CI82" s="761"/>
      <c r="CJ82" s="761"/>
      <c r="CK82" s="761"/>
      <c r="CL82" s="761"/>
      <c r="CM82" s="761"/>
      <c r="CN82" s="761"/>
      <c r="CO82" s="761"/>
      <c r="CP82" s="761"/>
      <c r="CQ82" s="761"/>
      <c r="CR82" s="761"/>
      <c r="CS82" s="761"/>
      <c r="CT82" s="761"/>
      <c r="CU82" s="761"/>
      <c r="CV82" s="761"/>
      <c r="CW82" s="761"/>
      <c r="CX82" s="761"/>
      <c r="CY82" s="761"/>
      <c r="CZ82" s="761"/>
      <c r="DA82" s="761"/>
      <c r="DB82" s="761"/>
      <c r="DC82" s="761"/>
      <c r="DD82" s="761"/>
      <c r="DE82" s="761"/>
      <c r="DF82" s="761"/>
      <c r="DG82" s="761"/>
      <c r="DH82" s="761"/>
      <c r="DI82" s="761"/>
      <c r="DJ82" s="761"/>
      <c r="DK82" s="761"/>
      <c r="DL82" s="761"/>
      <c r="DM82" s="761"/>
      <c r="DN82" s="761"/>
      <c r="DO82" s="761"/>
      <c r="DP82" s="761"/>
      <c r="DQ82" s="761"/>
      <c r="DR82" s="761"/>
      <c r="DS82" s="761"/>
      <c r="DT82" s="761"/>
      <c r="DU82" s="761"/>
      <c r="DV82" s="761"/>
      <c r="DW82" s="761"/>
      <c r="DX82" s="761"/>
      <c r="DY82" s="761"/>
      <c r="DZ82" s="761"/>
      <c r="EA82" s="761"/>
      <c r="EB82" s="761"/>
      <c r="EC82" s="761"/>
      <c r="ED82" s="761"/>
      <c r="EE82" s="761"/>
      <c r="EF82" s="761"/>
      <c r="EG82" s="761"/>
      <c r="EH82" s="761"/>
      <c r="EI82" s="761"/>
      <c r="EJ82" s="761"/>
      <c r="EK82" s="761"/>
      <c r="EL82" s="761"/>
      <c r="EM82" s="761"/>
      <c r="EN82" s="761"/>
      <c r="EO82" s="761"/>
      <c r="EP82" s="761"/>
      <c r="EQ82" s="761"/>
      <c r="ER82" s="761"/>
      <c r="ES82" s="761"/>
      <c r="ET82" s="761"/>
      <c r="EU82" s="761"/>
      <c r="EV82" s="761"/>
      <c r="EW82" s="761"/>
      <c r="EX82" s="761"/>
      <c r="EY82" s="761"/>
      <c r="EZ82" s="761"/>
    </row>
    <row r="83" spans="1:156" ht="30" customHeight="1">
      <c r="A83" s="760"/>
      <c r="B83" s="760"/>
      <c r="C83" s="760"/>
      <c r="D83" s="760"/>
      <c r="E83" s="760"/>
      <c r="F83" s="760"/>
      <c r="G83" s="760"/>
      <c r="H83" s="760"/>
      <c r="I83" s="760"/>
      <c r="J83" s="760"/>
      <c r="K83" s="760"/>
      <c r="L83" s="760"/>
      <c r="M83" s="760"/>
      <c r="N83" s="760"/>
      <c r="O83" s="760"/>
      <c r="P83" s="760"/>
      <c r="Q83" s="760"/>
      <c r="R83" s="760"/>
      <c r="S83" s="760"/>
      <c r="T83" s="760"/>
      <c r="U83" s="760"/>
      <c r="V83" s="760"/>
      <c r="W83" s="760"/>
      <c r="X83" s="760"/>
      <c r="Y83" s="760"/>
      <c r="Z83" s="760"/>
      <c r="AA83" s="760"/>
      <c r="AB83" s="760"/>
      <c r="AC83" s="760"/>
      <c r="AD83" s="760"/>
      <c r="AE83" s="760"/>
      <c r="AF83" s="760"/>
      <c r="AG83" s="760"/>
      <c r="AH83" s="760"/>
      <c r="AI83" s="760"/>
      <c r="AJ83" s="760"/>
      <c r="AK83" s="760"/>
      <c r="AL83" s="760"/>
      <c r="AM83" s="760"/>
      <c r="AN83" s="760"/>
      <c r="AO83" s="760"/>
      <c r="AP83" s="760"/>
      <c r="AQ83" s="760"/>
      <c r="AR83" s="760"/>
      <c r="AS83" s="760"/>
      <c r="AT83" s="760"/>
      <c r="AU83" s="760"/>
      <c r="AV83" s="760"/>
      <c r="AW83" s="760"/>
      <c r="AX83" s="760"/>
      <c r="AY83" s="760"/>
      <c r="AZ83" s="760"/>
      <c r="BA83" s="760"/>
      <c r="BB83" s="760"/>
      <c r="BC83" s="760"/>
      <c r="BD83" s="760"/>
      <c r="BE83" s="760"/>
      <c r="BF83" s="760"/>
      <c r="BG83" s="760"/>
      <c r="BH83" s="760"/>
      <c r="BI83" s="760"/>
      <c r="BJ83" s="760"/>
      <c r="BK83" s="760"/>
      <c r="BL83" s="760"/>
      <c r="BM83" s="760"/>
      <c r="BN83" s="760"/>
      <c r="BO83" s="760"/>
      <c r="BP83" s="760"/>
      <c r="BQ83" s="760"/>
      <c r="BR83" s="760"/>
      <c r="BS83" s="760"/>
      <c r="BT83" s="760"/>
      <c r="BU83" s="760"/>
      <c r="BV83" s="760"/>
      <c r="BW83" s="760"/>
      <c r="BX83" s="760"/>
      <c r="BY83" s="760"/>
      <c r="BZ83" s="760"/>
      <c r="CA83" s="760"/>
      <c r="CB83" s="760"/>
      <c r="CC83" s="761"/>
      <c r="CD83" s="761"/>
      <c r="CE83" s="761"/>
      <c r="CF83" s="761"/>
      <c r="CG83" s="761"/>
      <c r="CH83" s="761"/>
      <c r="CI83" s="761"/>
      <c r="CJ83" s="761"/>
      <c r="CK83" s="761"/>
      <c r="CL83" s="761"/>
      <c r="CM83" s="761"/>
      <c r="CN83" s="761"/>
      <c r="CO83" s="761"/>
      <c r="CP83" s="761"/>
      <c r="CQ83" s="761"/>
      <c r="CR83" s="761"/>
      <c r="CS83" s="761"/>
      <c r="CT83" s="761"/>
      <c r="CU83" s="761"/>
      <c r="CV83" s="761"/>
      <c r="CW83" s="761"/>
      <c r="CX83" s="761"/>
      <c r="CY83" s="761"/>
      <c r="CZ83" s="761"/>
      <c r="DA83" s="761"/>
      <c r="DB83" s="761"/>
      <c r="DC83" s="761"/>
      <c r="DD83" s="761"/>
      <c r="DE83" s="761"/>
      <c r="DF83" s="761"/>
      <c r="DG83" s="761"/>
      <c r="DH83" s="761"/>
      <c r="DI83" s="761"/>
      <c r="DJ83" s="761"/>
      <c r="DK83" s="761"/>
      <c r="DL83" s="761"/>
      <c r="DM83" s="761"/>
      <c r="DN83" s="761"/>
      <c r="DO83" s="761"/>
      <c r="DP83" s="761"/>
      <c r="DQ83" s="761"/>
      <c r="DR83" s="761"/>
      <c r="DS83" s="761"/>
      <c r="DT83" s="761"/>
      <c r="DU83" s="761"/>
      <c r="DV83" s="761"/>
      <c r="DW83" s="761"/>
      <c r="DX83" s="761"/>
      <c r="DY83" s="761"/>
      <c r="DZ83" s="761"/>
      <c r="EA83" s="761"/>
      <c r="EB83" s="761"/>
      <c r="EC83" s="761"/>
      <c r="ED83" s="761"/>
      <c r="EE83" s="761"/>
      <c r="EF83" s="761"/>
      <c r="EG83" s="761"/>
      <c r="EH83" s="761"/>
      <c r="EI83" s="761"/>
      <c r="EJ83" s="761"/>
      <c r="EK83" s="761"/>
      <c r="EL83" s="761"/>
      <c r="EM83" s="761"/>
      <c r="EN83" s="761"/>
      <c r="EO83" s="761"/>
      <c r="EP83" s="761"/>
      <c r="EQ83" s="761"/>
      <c r="ER83" s="761"/>
      <c r="ES83" s="761"/>
      <c r="ET83" s="761"/>
      <c r="EU83" s="761"/>
      <c r="EV83" s="761"/>
      <c r="EW83" s="761"/>
      <c r="EX83" s="761"/>
      <c r="EY83" s="761"/>
      <c r="EZ83" s="761"/>
    </row>
    <row r="84" spans="1:156" ht="30" customHeight="1">
      <c r="A84" s="760"/>
      <c r="B84" s="760"/>
      <c r="C84" s="760"/>
      <c r="D84" s="760"/>
      <c r="E84" s="760"/>
      <c r="F84" s="760"/>
      <c r="G84" s="760"/>
      <c r="H84" s="760"/>
      <c r="I84" s="760"/>
      <c r="J84" s="760"/>
      <c r="K84" s="760"/>
      <c r="L84" s="760"/>
      <c r="M84" s="760"/>
      <c r="N84" s="760"/>
      <c r="O84" s="760"/>
      <c r="P84" s="760"/>
      <c r="Q84" s="760"/>
      <c r="R84" s="760"/>
      <c r="S84" s="760"/>
      <c r="T84" s="760"/>
      <c r="U84" s="760"/>
      <c r="V84" s="760"/>
      <c r="W84" s="760"/>
      <c r="X84" s="760"/>
      <c r="Y84" s="760"/>
      <c r="Z84" s="760"/>
      <c r="AA84" s="760"/>
      <c r="AB84" s="760"/>
      <c r="AC84" s="760"/>
      <c r="AD84" s="760"/>
      <c r="AE84" s="760"/>
      <c r="AF84" s="760"/>
      <c r="AG84" s="760"/>
      <c r="AH84" s="760"/>
      <c r="AI84" s="760"/>
      <c r="AJ84" s="760"/>
      <c r="AK84" s="760"/>
      <c r="AL84" s="760"/>
      <c r="AM84" s="760"/>
      <c r="AN84" s="760"/>
      <c r="AO84" s="760"/>
      <c r="AP84" s="760"/>
      <c r="AQ84" s="760"/>
      <c r="AR84" s="760"/>
      <c r="AS84" s="760"/>
      <c r="AT84" s="760"/>
      <c r="AU84" s="760"/>
      <c r="AV84" s="760"/>
      <c r="AW84" s="760"/>
      <c r="AX84" s="760"/>
      <c r="AY84" s="760"/>
      <c r="AZ84" s="760"/>
      <c r="BA84" s="760"/>
      <c r="BB84" s="760"/>
      <c r="BC84" s="760"/>
      <c r="BD84" s="760"/>
      <c r="BE84" s="760"/>
      <c r="BF84" s="760"/>
      <c r="BG84" s="760"/>
      <c r="BH84" s="760"/>
      <c r="BI84" s="760"/>
      <c r="BJ84" s="760"/>
      <c r="BK84" s="760"/>
      <c r="BL84" s="760"/>
      <c r="BM84" s="760"/>
      <c r="BN84" s="760"/>
      <c r="BO84" s="760"/>
      <c r="BP84" s="760"/>
      <c r="BQ84" s="760"/>
      <c r="BR84" s="760"/>
      <c r="BS84" s="760"/>
      <c r="BT84" s="760"/>
      <c r="BU84" s="760"/>
      <c r="BV84" s="760"/>
      <c r="BW84" s="760"/>
      <c r="BX84" s="760"/>
      <c r="BY84" s="760"/>
      <c r="BZ84" s="760"/>
      <c r="CA84" s="760"/>
      <c r="CB84" s="760"/>
      <c r="CC84" s="761"/>
      <c r="CD84" s="761"/>
      <c r="CE84" s="761"/>
      <c r="CF84" s="761"/>
      <c r="CG84" s="761"/>
      <c r="CH84" s="761"/>
      <c r="CI84" s="761"/>
      <c r="CJ84" s="761"/>
      <c r="CK84" s="761"/>
      <c r="CL84" s="761"/>
      <c r="CM84" s="761"/>
      <c r="CN84" s="761"/>
      <c r="CO84" s="761"/>
      <c r="CP84" s="761"/>
      <c r="CQ84" s="761"/>
      <c r="CR84" s="761"/>
      <c r="CS84" s="761"/>
      <c r="CT84" s="761"/>
      <c r="CU84" s="761"/>
      <c r="CV84" s="761"/>
      <c r="CW84" s="761"/>
      <c r="CX84" s="761"/>
      <c r="CY84" s="761"/>
      <c r="CZ84" s="761"/>
      <c r="DA84" s="761"/>
      <c r="DB84" s="761"/>
      <c r="DC84" s="761"/>
      <c r="DD84" s="761"/>
      <c r="DE84" s="761"/>
      <c r="DF84" s="761"/>
      <c r="DG84" s="761"/>
      <c r="DH84" s="761"/>
      <c r="DI84" s="761"/>
      <c r="DJ84" s="761"/>
      <c r="DK84" s="761"/>
      <c r="DL84" s="761"/>
      <c r="DM84" s="761"/>
      <c r="DN84" s="761"/>
      <c r="DO84" s="761"/>
      <c r="DP84" s="761"/>
      <c r="DQ84" s="761"/>
      <c r="DR84" s="761"/>
      <c r="DS84" s="761"/>
      <c r="DT84" s="761"/>
      <c r="DU84" s="761"/>
      <c r="DV84" s="761"/>
      <c r="DW84" s="761"/>
      <c r="DX84" s="761"/>
      <c r="DY84" s="761"/>
      <c r="DZ84" s="761"/>
      <c r="EA84" s="761"/>
      <c r="EB84" s="761"/>
      <c r="EC84" s="761"/>
      <c r="ED84" s="761"/>
      <c r="EE84" s="761"/>
      <c r="EF84" s="761"/>
      <c r="EG84" s="761"/>
      <c r="EH84" s="761"/>
      <c r="EI84" s="761"/>
      <c r="EJ84" s="761"/>
      <c r="EK84" s="761"/>
      <c r="EL84" s="761"/>
      <c r="EM84" s="761"/>
      <c r="EN84" s="761"/>
      <c r="EO84" s="761"/>
      <c r="EP84" s="761"/>
      <c r="EQ84" s="761"/>
      <c r="ER84" s="761"/>
      <c r="ES84" s="761"/>
      <c r="ET84" s="761"/>
      <c r="EU84" s="761"/>
      <c r="EV84" s="761"/>
      <c r="EW84" s="761"/>
      <c r="EX84" s="761"/>
      <c r="EY84" s="761"/>
      <c r="EZ84" s="761"/>
    </row>
    <row r="85" spans="1:156" ht="30" customHeight="1">
      <c r="A85" s="760"/>
      <c r="B85" s="760"/>
      <c r="C85" s="760"/>
      <c r="D85" s="760"/>
      <c r="E85" s="760"/>
      <c r="F85" s="760"/>
      <c r="G85" s="760"/>
      <c r="H85" s="760"/>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M85" s="760"/>
      <c r="AN85" s="760"/>
      <c r="AO85" s="760"/>
      <c r="AP85" s="760"/>
      <c r="AQ85" s="760"/>
      <c r="AR85" s="760"/>
      <c r="AS85" s="760"/>
      <c r="AT85" s="760"/>
      <c r="AU85" s="760"/>
      <c r="AV85" s="760"/>
      <c r="AW85" s="760"/>
      <c r="AX85" s="760"/>
      <c r="AY85" s="760"/>
      <c r="AZ85" s="760"/>
      <c r="BA85" s="760"/>
      <c r="BB85" s="760"/>
      <c r="BC85" s="760"/>
      <c r="BD85" s="760"/>
      <c r="BE85" s="760"/>
      <c r="BF85" s="760"/>
      <c r="BG85" s="760"/>
      <c r="BH85" s="760"/>
      <c r="BI85" s="760"/>
      <c r="BJ85" s="760"/>
      <c r="BK85" s="760"/>
      <c r="BL85" s="760"/>
      <c r="BM85" s="760"/>
      <c r="BN85" s="760"/>
      <c r="BO85" s="760"/>
      <c r="BP85" s="760"/>
      <c r="BQ85" s="760"/>
      <c r="BR85" s="760"/>
      <c r="BS85" s="760"/>
      <c r="BT85" s="760"/>
      <c r="BU85" s="760"/>
      <c r="BV85" s="760"/>
      <c r="BW85" s="760"/>
      <c r="BX85" s="760"/>
      <c r="BY85" s="760"/>
      <c r="BZ85" s="760"/>
      <c r="CA85" s="760"/>
      <c r="CB85" s="760"/>
      <c r="CC85" s="761"/>
      <c r="CD85" s="761"/>
      <c r="CE85" s="761"/>
      <c r="CF85" s="761"/>
      <c r="CG85" s="761"/>
      <c r="CH85" s="761"/>
      <c r="CI85" s="761"/>
      <c r="CJ85" s="761"/>
      <c r="CK85" s="761"/>
      <c r="CL85" s="761"/>
      <c r="CM85" s="761"/>
      <c r="CN85" s="761"/>
      <c r="CO85" s="761"/>
      <c r="CP85" s="761"/>
      <c r="CQ85" s="761"/>
      <c r="CR85" s="761"/>
      <c r="CS85" s="761"/>
      <c r="CT85" s="761"/>
      <c r="CU85" s="761"/>
      <c r="CV85" s="761"/>
      <c r="CW85" s="761"/>
      <c r="CX85" s="761"/>
      <c r="CY85" s="761"/>
      <c r="CZ85" s="761"/>
      <c r="DA85" s="761"/>
      <c r="DB85" s="761"/>
      <c r="DC85" s="761"/>
      <c r="DD85" s="761"/>
      <c r="DE85" s="761"/>
      <c r="DF85" s="761"/>
      <c r="DG85" s="761"/>
      <c r="DH85" s="761"/>
      <c r="DI85" s="761"/>
      <c r="DJ85" s="761"/>
      <c r="DK85" s="761"/>
      <c r="DL85" s="761"/>
      <c r="DM85" s="761"/>
      <c r="DN85" s="761"/>
      <c r="DO85" s="761"/>
      <c r="DP85" s="761"/>
      <c r="DQ85" s="761"/>
      <c r="DR85" s="761"/>
      <c r="DS85" s="761"/>
      <c r="DT85" s="761"/>
      <c r="DU85" s="761"/>
      <c r="DV85" s="761"/>
      <c r="DW85" s="761"/>
      <c r="DX85" s="761"/>
      <c r="DY85" s="761"/>
      <c r="DZ85" s="761"/>
      <c r="EA85" s="761"/>
      <c r="EB85" s="761"/>
      <c r="EC85" s="761"/>
      <c r="ED85" s="761"/>
      <c r="EE85" s="761"/>
      <c r="EF85" s="761"/>
      <c r="EG85" s="761"/>
      <c r="EH85" s="761"/>
      <c r="EI85" s="761"/>
      <c r="EJ85" s="761"/>
      <c r="EK85" s="761"/>
      <c r="EL85" s="761"/>
      <c r="EM85" s="761"/>
      <c r="EN85" s="761"/>
      <c r="EO85" s="761"/>
      <c r="EP85" s="761"/>
      <c r="EQ85" s="761"/>
      <c r="ER85" s="761"/>
      <c r="ES85" s="761"/>
      <c r="ET85" s="761"/>
      <c r="EU85" s="761"/>
      <c r="EV85" s="761"/>
      <c r="EW85" s="761"/>
      <c r="EX85" s="761"/>
      <c r="EY85" s="761"/>
      <c r="EZ85" s="761"/>
    </row>
    <row r="86" spans="1:156" ht="30" customHeight="1">
      <c r="A86" s="760"/>
      <c r="B86" s="760"/>
      <c r="C86" s="760"/>
      <c r="D86" s="760"/>
      <c r="E86" s="760"/>
      <c r="F86" s="760"/>
      <c r="G86" s="760"/>
      <c r="H86" s="760"/>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K86" s="760"/>
      <c r="AL86" s="760"/>
      <c r="AM86" s="760"/>
      <c r="AN86" s="760"/>
      <c r="AO86" s="760"/>
      <c r="AP86" s="760"/>
      <c r="AQ86" s="760"/>
      <c r="AR86" s="760"/>
      <c r="AS86" s="760"/>
      <c r="AT86" s="760"/>
      <c r="AU86" s="760"/>
      <c r="AV86" s="760"/>
      <c r="AW86" s="760"/>
      <c r="AX86" s="760"/>
      <c r="AY86" s="760"/>
      <c r="AZ86" s="760"/>
      <c r="BA86" s="760"/>
      <c r="BB86" s="760"/>
      <c r="BC86" s="760"/>
      <c r="BD86" s="760"/>
      <c r="BE86" s="760"/>
      <c r="BF86" s="760"/>
      <c r="BG86" s="760"/>
      <c r="BH86" s="760"/>
      <c r="BI86" s="760"/>
      <c r="BJ86" s="760"/>
      <c r="BK86" s="760"/>
      <c r="BL86" s="760"/>
      <c r="BM86" s="760"/>
      <c r="BN86" s="760"/>
      <c r="BO86" s="760"/>
      <c r="BP86" s="760"/>
      <c r="BQ86" s="760"/>
      <c r="BR86" s="760"/>
      <c r="BS86" s="760"/>
      <c r="BT86" s="760"/>
      <c r="BU86" s="760"/>
      <c r="BV86" s="760"/>
      <c r="BW86" s="760"/>
      <c r="BX86" s="760"/>
      <c r="BY86" s="760"/>
      <c r="BZ86" s="760"/>
      <c r="CA86" s="760"/>
      <c r="CB86" s="760"/>
      <c r="CC86" s="761"/>
      <c r="CD86" s="761"/>
      <c r="CE86" s="761"/>
      <c r="CF86" s="761"/>
      <c r="CG86" s="761"/>
      <c r="CH86" s="761"/>
      <c r="CI86" s="761"/>
      <c r="CJ86" s="761"/>
      <c r="CK86" s="761"/>
      <c r="CL86" s="761"/>
      <c r="CM86" s="761"/>
      <c r="CN86" s="761"/>
      <c r="CO86" s="761"/>
      <c r="CP86" s="761"/>
      <c r="CQ86" s="761"/>
      <c r="CR86" s="761"/>
      <c r="CS86" s="761"/>
      <c r="CT86" s="761"/>
      <c r="CU86" s="761"/>
      <c r="CV86" s="761"/>
      <c r="CW86" s="761"/>
      <c r="CX86" s="761"/>
      <c r="CY86" s="761"/>
      <c r="CZ86" s="761"/>
      <c r="DA86" s="761"/>
      <c r="DB86" s="761"/>
      <c r="DC86" s="761"/>
      <c r="DD86" s="761"/>
      <c r="DE86" s="761"/>
      <c r="DF86" s="761"/>
      <c r="DG86" s="761"/>
      <c r="DH86" s="761"/>
      <c r="DI86" s="761"/>
      <c r="DJ86" s="761"/>
      <c r="DK86" s="761"/>
      <c r="DL86" s="761"/>
      <c r="DM86" s="761"/>
      <c r="DN86" s="761"/>
      <c r="DO86" s="761"/>
      <c r="DP86" s="761"/>
      <c r="DQ86" s="761"/>
      <c r="DR86" s="761"/>
      <c r="DS86" s="761"/>
      <c r="DT86" s="761"/>
      <c r="DU86" s="761"/>
      <c r="DV86" s="761"/>
      <c r="DW86" s="761"/>
      <c r="DX86" s="761"/>
      <c r="DY86" s="761"/>
      <c r="DZ86" s="761"/>
      <c r="EA86" s="761"/>
      <c r="EB86" s="761"/>
      <c r="EC86" s="761"/>
      <c r="ED86" s="761"/>
      <c r="EE86" s="761"/>
      <c r="EF86" s="761"/>
      <c r="EG86" s="761"/>
      <c r="EH86" s="761"/>
      <c r="EI86" s="761"/>
      <c r="EJ86" s="761"/>
      <c r="EK86" s="761"/>
      <c r="EL86" s="761"/>
      <c r="EM86" s="761"/>
      <c r="EN86" s="761"/>
      <c r="EO86" s="761"/>
      <c r="EP86" s="761"/>
      <c r="EQ86" s="761"/>
      <c r="ER86" s="761"/>
      <c r="ES86" s="761"/>
      <c r="ET86" s="761"/>
      <c r="EU86" s="761"/>
      <c r="EV86" s="761"/>
      <c r="EW86" s="761"/>
      <c r="EX86" s="761"/>
      <c r="EY86" s="761"/>
      <c r="EZ86" s="761"/>
    </row>
    <row r="87" spans="1:156" ht="30" customHeight="1">
      <c r="A87" s="760"/>
      <c r="B87" s="760"/>
      <c r="C87" s="760"/>
      <c r="D87" s="760"/>
      <c r="E87" s="760"/>
      <c r="F87" s="760"/>
      <c r="G87" s="760"/>
      <c r="H87" s="760"/>
      <c r="I87" s="760"/>
      <c r="J87" s="760"/>
      <c r="K87" s="760"/>
      <c r="L87" s="760"/>
      <c r="M87" s="760"/>
      <c r="N87" s="760"/>
      <c r="O87" s="760"/>
      <c r="P87" s="760"/>
      <c r="Q87" s="760"/>
      <c r="R87" s="760"/>
      <c r="S87" s="760"/>
      <c r="T87" s="760"/>
      <c r="U87" s="760"/>
      <c r="V87" s="760"/>
      <c r="W87" s="760"/>
      <c r="X87" s="760"/>
      <c r="Y87" s="760"/>
      <c r="Z87" s="760"/>
      <c r="AA87" s="760"/>
      <c r="AB87" s="760"/>
      <c r="AC87" s="760"/>
      <c r="AD87" s="760"/>
      <c r="AE87" s="760"/>
      <c r="AF87" s="760"/>
      <c r="AG87" s="760"/>
      <c r="AH87" s="760"/>
      <c r="AI87" s="760"/>
      <c r="AJ87" s="760"/>
      <c r="AK87" s="760"/>
      <c r="AL87" s="760"/>
      <c r="AM87" s="760"/>
      <c r="AN87" s="760"/>
      <c r="AO87" s="760"/>
      <c r="AP87" s="760"/>
      <c r="AQ87" s="760"/>
      <c r="AR87" s="760"/>
      <c r="AS87" s="760"/>
      <c r="AT87" s="760"/>
      <c r="AU87" s="760"/>
      <c r="AV87" s="760"/>
      <c r="AW87" s="760"/>
      <c r="AX87" s="760"/>
      <c r="AY87" s="760"/>
      <c r="AZ87" s="760"/>
      <c r="BA87" s="760"/>
      <c r="BB87" s="760"/>
      <c r="BC87" s="760"/>
      <c r="BD87" s="760"/>
      <c r="BE87" s="760"/>
      <c r="BF87" s="760"/>
      <c r="BG87" s="760"/>
      <c r="BH87" s="760"/>
      <c r="BI87" s="760"/>
      <c r="BJ87" s="760"/>
      <c r="BK87" s="760"/>
      <c r="BL87" s="760"/>
      <c r="BM87" s="760"/>
      <c r="BN87" s="760"/>
      <c r="BO87" s="760"/>
      <c r="BP87" s="760"/>
      <c r="BQ87" s="760"/>
      <c r="BR87" s="760"/>
      <c r="BS87" s="760"/>
      <c r="BT87" s="760"/>
      <c r="BU87" s="760"/>
      <c r="BV87" s="760"/>
      <c r="BW87" s="760"/>
      <c r="BX87" s="760"/>
      <c r="BY87" s="760"/>
      <c r="BZ87" s="760"/>
      <c r="CA87" s="760"/>
      <c r="CB87" s="760"/>
      <c r="CC87" s="761"/>
      <c r="CD87" s="761"/>
      <c r="CE87" s="761"/>
      <c r="CF87" s="761"/>
      <c r="CG87" s="761"/>
      <c r="CH87" s="761"/>
      <c r="CI87" s="761"/>
      <c r="CJ87" s="761"/>
      <c r="CK87" s="761"/>
      <c r="CL87" s="761"/>
      <c r="CM87" s="761"/>
      <c r="CN87" s="761"/>
      <c r="CO87" s="761"/>
      <c r="CP87" s="761"/>
      <c r="CQ87" s="761"/>
      <c r="CR87" s="761"/>
      <c r="CS87" s="761"/>
      <c r="CT87" s="761"/>
      <c r="CU87" s="761"/>
      <c r="CV87" s="761"/>
      <c r="CW87" s="761"/>
      <c r="CX87" s="761"/>
      <c r="CY87" s="761"/>
      <c r="CZ87" s="761"/>
      <c r="DA87" s="761"/>
      <c r="DB87" s="761"/>
      <c r="DC87" s="761"/>
      <c r="DD87" s="761"/>
      <c r="DE87" s="761"/>
      <c r="DF87" s="761"/>
      <c r="DG87" s="761"/>
      <c r="DH87" s="761"/>
      <c r="DI87" s="761"/>
      <c r="DJ87" s="761"/>
      <c r="DK87" s="761"/>
      <c r="DL87" s="761"/>
      <c r="DM87" s="761"/>
      <c r="DN87" s="761"/>
      <c r="DO87" s="761"/>
      <c r="DP87" s="761"/>
      <c r="DQ87" s="761"/>
      <c r="DR87" s="761"/>
      <c r="DS87" s="761"/>
      <c r="DT87" s="761"/>
      <c r="DU87" s="761"/>
      <c r="DV87" s="761"/>
      <c r="DW87" s="761"/>
      <c r="DX87" s="761"/>
      <c r="DY87" s="761"/>
      <c r="DZ87" s="761"/>
      <c r="EA87" s="761"/>
      <c r="EB87" s="761"/>
      <c r="EC87" s="761"/>
      <c r="ED87" s="761"/>
      <c r="EE87" s="761"/>
      <c r="EF87" s="761"/>
      <c r="EG87" s="761"/>
      <c r="EH87" s="761"/>
      <c r="EI87" s="761"/>
      <c r="EJ87" s="761"/>
      <c r="EK87" s="761"/>
      <c r="EL87" s="761"/>
      <c r="EM87" s="761"/>
      <c r="EN87" s="761"/>
      <c r="EO87" s="761"/>
      <c r="EP87" s="761"/>
      <c r="EQ87" s="761"/>
      <c r="ER87" s="761"/>
      <c r="ES87" s="761"/>
      <c r="ET87" s="761"/>
      <c r="EU87" s="761"/>
      <c r="EV87" s="761"/>
      <c r="EW87" s="761"/>
      <c r="EX87" s="761"/>
      <c r="EY87" s="761"/>
      <c r="EZ87" s="761"/>
    </row>
    <row r="88" spans="1:156" ht="30" customHeight="1">
      <c r="A88" s="760"/>
      <c r="B88" s="760"/>
      <c r="C88" s="760"/>
      <c r="D88" s="760"/>
      <c r="E88" s="760"/>
      <c r="F88" s="760"/>
      <c r="G88" s="760"/>
      <c r="H88" s="760"/>
      <c r="I88" s="760"/>
      <c r="J88" s="760"/>
      <c r="K88" s="760"/>
      <c r="L88" s="760"/>
      <c r="M88" s="760"/>
      <c r="N88" s="760"/>
      <c r="O88" s="760"/>
      <c r="P88" s="760"/>
      <c r="Q88" s="760"/>
      <c r="R88" s="760"/>
      <c r="S88" s="760"/>
      <c r="T88" s="760"/>
      <c r="U88" s="760"/>
      <c r="V88" s="760"/>
      <c r="W88" s="760"/>
      <c r="X88" s="760"/>
      <c r="Y88" s="760"/>
      <c r="Z88" s="760"/>
      <c r="AA88" s="760"/>
      <c r="AB88" s="760"/>
      <c r="AC88" s="760"/>
      <c r="AD88" s="760"/>
      <c r="AE88" s="760"/>
      <c r="AF88" s="760"/>
      <c r="AG88" s="760"/>
      <c r="AH88" s="760"/>
      <c r="AI88" s="760"/>
      <c r="AJ88" s="760"/>
      <c r="AK88" s="760"/>
      <c r="AL88" s="760"/>
      <c r="AM88" s="760"/>
      <c r="AN88" s="760"/>
      <c r="AO88" s="760"/>
      <c r="AP88" s="760"/>
      <c r="AQ88" s="760"/>
      <c r="AR88" s="760"/>
      <c r="AS88" s="760"/>
      <c r="AT88" s="760"/>
      <c r="AU88" s="760"/>
      <c r="AV88" s="760"/>
      <c r="AW88" s="760"/>
      <c r="AX88" s="760"/>
      <c r="AY88" s="760"/>
      <c r="AZ88" s="760"/>
      <c r="BA88" s="760"/>
      <c r="BB88" s="760"/>
      <c r="BC88" s="760"/>
      <c r="BD88" s="760"/>
      <c r="BE88" s="760"/>
      <c r="BF88" s="760"/>
      <c r="BG88" s="760"/>
      <c r="BH88" s="760"/>
      <c r="BI88" s="760"/>
      <c r="BJ88" s="760"/>
      <c r="BK88" s="760"/>
      <c r="BL88" s="760"/>
      <c r="BM88" s="760"/>
      <c r="BN88" s="760"/>
      <c r="BO88" s="760"/>
      <c r="BP88" s="760"/>
      <c r="BQ88" s="760"/>
      <c r="BR88" s="760"/>
      <c r="BS88" s="760"/>
      <c r="BT88" s="760"/>
      <c r="BU88" s="760"/>
      <c r="BV88" s="760"/>
      <c r="BW88" s="760"/>
      <c r="BX88" s="760"/>
      <c r="BY88" s="760"/>
      <c r="BZ88" s="760"/>
      <c r="CA88" s="760"/>
      <c r="CB88" s="760"/>
      <c r="CC88" s="761"/>
      <c r="CD88" s="761"/>
      <c r="CE88" s="761"/>
      <c r="CF88" s="761"/>
      <c r="CG88" s="761"/>
      <c r="CH88" s="761"/>
      <c r="CI88" s="761"/>
      <c r="CJ88" s="761"/>
      <c r="CK88" s="761"/>
      <c r="CL88" s="761"/>
      <c r="CM88" s="761"/>
      <c r="CN88" s="761"/>
      <c r="CO88" s="761"/>
      <c r="CP88" s="761"/>
      <c r="CQ88" s="761"/>
      <c r="CR88" s="761"/>
      <c r="CS88" s="761"/>
      <c r="CT88" s="761"/>
      <c r="CU88" s="761"/>
      <c r="CV88" s="761"/>
      <c r="CW88" s="761"/>
      <c r="CX88" s="761"/>
      <c r="CY88" s="761"/>
      <c r="CZ88" s="761"/>
      <c r="DA88" s="761"/>
      <c r="DB88" s="761"/>
      <c r="DC88" s="761"/>
      <c r="DD88" s="761"/>
      <c r="DE88" s="761"/>
      <c r="DF88" s="761"/>
      <c r="DG88" s="761"/>
      <c r="DH88" s="761"/>
      <c r="DI88" s="761"/>
      <c r="DJ88" s="761"/>
      <c r="DK88" s="761"/>
      <c r="DL88" s="761"/>
      <c r="DM88" s="761"/>
      <c r="DN88" s="761"/>
      <c r="DO88" s="761"/>
      <c r="DP88" s="761"/>
      <c r="DQ88" s="761"/>
      <c r="DR88" s="761"/>
      <c r="DS88" s="761"/>
      <c r="DT88" s="761"/>
      <c r="DU88" s="761"/>
      <c r="DV88" s="761"/>
      <c r="DW88" s="761"/>
      <c r="DX88" s="761"/>
      <c r="DY88" s="761"/>
      <c r="DZ88" s="761"/>
      <c r="EA88" s="761"/>
      <c r="EB88" s="761"/>
      <c r="EC88" s="761"/>
      <c r="ED88" s="761"/>
      <c r="EE88" s="761"/>
      <c r="EF88" s="761"/>
      <c r="EG88" s="761"/>
      <c r="EH88" s="761"/>
      <c r="EI88" s="761"/>
      <c r="EJ88" s="761"/>
      <c r="EK88" s="761"/>
      <c r="EL88" s="761"/>
      <c r="EM88" s="761"/>
      <c r="EN88" s="761"/>
      <c r="EO88" s="761"/>
      <c r="EP88" s="761"/>
      <c r="EQ88" s="761"/>
      <c r="ER88" s="761"/>
      <c r="ES88" s="761"/>
      <c r="ET88" s="761"/>
      <c r="EU88" s="761"/>
      <c r="EV88" s="761"/>
      <c r="EW88" s="761"/>
      <c r="EX88" s="761"/>
      <c r="EY88" s="761"/>
      <c r="EZ88" s="761"/>
    </row>
    <row r="89" spans="1:156" ht="30" customHeight="1">
      <c r="A89" s="760"/>
      <c r="B89" s="760"/>
      <c r="C89" s="760"/>
      <c r="D89" s="760"/>
      <c r="E89" s="760"/>
      <c r="F89" s="760"/>
      <c r="G89" s="760"/>
      <c r="H89" s="760"/>
      <c r="I89" s="760"/>
      <c r="J89" s="760"/>
      <c r="K89" s="760"/>
      <c r="L89" s="760"/>
      <c r="M89" s="760"/>
      <c r="N89" s="760"/>
      <c r="O89" s="760"/>
      <c r="P89" s="760"/>
      <c r="Q89" s="760"/>
      <c r="R89" s="760"/>
      <c r="S89" s="760"/>
      <c r="T89" s="760"/>
      <c r="U89" s="760"/>
      <c r="V89" s="760"/>
      <c r="W89" s="760"/>
      <c r="X89" s="760"/>
      <c r="Y89" s="760"/>
      <c r="Z89" s="760"/>
      <c r="AA89" s="760"/>
      <c r="AB89" s="760"/>
      <c r="AC89" s="760"/>
      <c r="AD89" s="760"/>
      <c r="AE89" s="760"/>
      <c r="AF89" s="760"/>
      <c r="AG89" s="760"/>
      <c r="AH89" s="760"/>
      <c r="AI89" s="760"/>
      <c r="AJ89" s="760"/>
      <c r="AK89" s="760"/>
      <c r="AL89" s="760"/>
      <c r="AM89" s="760"/>
      <c r="AN89" s="760"/>
      <c r="AO89" s="760"/>
      <c r="AP89" s="760"/>
      <c r="AQ89" s="760"/>
      <c r="AR89" s="760"/>
      <c r="AS89" s="760"/>
      <c r="AT89" s="760"/>
      <c r="AU89" s="760"/>
      <c r="AV89" s="760"/>
      <c r="AW89" s="760"/>
      <c r="AX89" s="760"/>
      <c r="AY89" s="760"/>
      <c r="AZ89" s="760"/>
      <c r="BA89" s="760"/>
      <c r="BB89" s="760"/>
      <c r="BC89" s="760"/>
      <c r="BD89" s="760"/>
      <c r="BE89" s="760"/>
      <c r="BF89" s="760"/>
      <c r="BG89" s="760"/>
      <c r="BH89" s="760"/>
      <c r="BI89" s="760"/>
      <c r="BJ89" s="760"/>
      <c r="BK89" s="760"/>
      <c r="BL89" s="760"/>
      <c r="BM89" s="760"/>
      <c r="BN89" s="760"/>
      <c r="BO89" s="760"/>
      <c r="BP89" s="760"/>
      <c r="BQ89" s="760"/>
      <c r="BR89" s="760"/>
      <c r="BS89" s="760"/>
      <c r="BT89" s="760"/>
      <c r="BU89" s="760"/>
      <c r="BV89" s="760"/>
      <c r="BW89" s="760"/>
      <c r="BX89" s="760"/>
      <c r="BY89" s="760"/>
      <c r="BZ89" s="760"/>
      <c r="CA89" s="760"/>
      <c r="CB89" s="760"/>
      <c r="CC89" s="761"/>
      <c r="CD89" s="761"/>
      <c r="CE89" s="761"/>
      <c r="CF89" s="761"/>
      <c r="CG89" s="761"/>
      <c r="CH89" s="761"/>
      <c r="CI89" s="761"/>
      <c r="CJ89" s="761"/>
      <c r="CK89" s="761"/>
      <c r="CL89" s="761"/>
      <c r="CM89" s="761"/>
      <c r="CN89" s="761"/>
      <c r="CO89" s="761"/>
      <c r="CP89" s="761"/>
      <c r="CQ89" s="761"/>
      <c r="CR89" s="761"/>
      <c r="CS89" s="761"/>
      <c r="CT89" s="761"/>
      <c r="CU89" s="761"/>
      <c r="CV89" s="761"/>
      <c r="CW89" s="761"/>
      <c r="CX89" s="761"/>
      <c r="CY89" s="761"/>
      <c r="CZ89" s="761"/>
      <c r="DA89" s="761"/>
      <c r="DB89" s="761"/>
      <c r="DC89" s="761"/>
      <c r="DD89" s="761"/>
      <c r="DE89" s="761"/>
      <c r="DF89" s="761"/>
      <c r="DG89" s="761"/>
      <c r="DH89" s="761"/>
      <c r="DI89" s="761"/>
      <c r="DJ89" s="761"/>
      <c r="DK89" s="761"/>
      <c r="DL89" s="761"/>
      <c r="DM89" s="761"/>
      <c r="DN89" s="761"/>
      <c r="DO89" s="761"/>
      <c r="DP89" s="761"/>
      <c r="DQ89" s="761"/>
      <c r="DR89" s="761"/>
      <c r="DS89" s="761"/>
      <c r="DT89" s="761"/>
      <c r="DU89" s="761"/>
      <c r="DV89" s="761"/>
      <c r="DW89" s="761"/>
      <c r="DX89" s="761"/>
      <c r="DY89" s="761"/>
      <c r="DZ89" s="761"/>
      <c r="EA89" s="761"/>
      <c r="EB89" s="761"/>
      <c r="EC89" s="761"/>
      <c r="ED89" s="761"/>
      <c r="EE89" s="761"/>
      <c r="EF89" s="761"/>
      <c r="EG89" s="761"/>
      <c r="EH89" s="761"/>
      <c r="EI89" s="761"/>
      <c r="EJ89" s="761"/>
      <c r="EK89" s="761"/>
      <c r="EL89" s="761"/>
      <c r="EM89" s="761"/>
      <c r="EN89" s="761"/>
      <c r="EO89" s="761"/>
      <c r="EP89" s="761"/>
      <c r="EQ89" s="761"/>
      <c r="ER89" s="761"/>
      <c r="ES89" s="761"/>
      <c r="ET89" s="761"/>
      <c r="EU89" s="761"/>
      <c r="EV89" s="761"/>
      <c r="EW89" s="761"/>
      <c r="EX89" s="761"/>
      <c r="EY89" s="761"/>
      <c r="EZ89" s="761"/>
    </row>
    <row r="90" spans="1:156" ht="30" customHeight="1">
      <c r="A90" s="760"/>
      <c r="B90" s="760"/>
      <c r="C90" s="760"/>
      <c r="D90" s="760"/>
      <c r="E90" s="760"/>
      <c r="F90" s="760"/>
      <c r="G90" s="760"/>
      <c r="H90" s="760"/>
      <c r="I90" s="760"/>
      <c r="J90" s="760"/>
      <c r="K90" s="760"/>
      <c r="L90" s="760"/>
      <c r="M90" s="760"/>
      <c r="N90" s="760"/>
      <c r="O90" s="760"/>
      <c r="P90" s="760"/>
      <c r="Q90" s="760"/>
      <c r="R90" s="760"/>
      <c r="S90" s="760"/>
      <c r="T90" s="760"/>
      <c r="U90" s="760"/>
      <c r="V90" s="760"/>
      <c r="W90" s="760"/>
      <c r="X90" s="760"/>
      <c r="Y90" s="760"/>
      <c r="Z90" s="760"/>
      <c r="AA90" s="760"/>
      <c r="AB90" s="760"/>
      <c r="AC90" s="760"/>
      <c r="AD90" s="760"/>
      <c r="AE90" s="760"/>
      <c r="AF90" s="760"/>
      <c r="AG90" s="760"/>
      <c r="AH90" s="760"/>
      <c r="AI90" s="760"/>
      <c r="AJ90" s="760"/>
      <c r="AK90" s="760"/>
      <c r="AL90" s="760"/>
      <c r="AM90" s="760"/>
      <c r="AN90" s="760"/>
      <c r="AO90" s="760"/>
      <c r="AP90" s="760"/>
      <c r="AQ90" s="760"/>
      <c r="AR90" s="760"/>
      <c r="AS90" s="760"/>
      <c r="AT90" s="760"/>
      <c r="AU90" s="760"/>
      <c r="AV90" s="760"/>
      <c r="AW90" s="760"/>
      <c r="AX90" s="760"/>
      <c r="AY90" s="760"/>
      <c r="AZ90" s="760"/>
      <c r="BA90" s="760"/>
      <c r="BB90" s="760"/>
      <c r="BC90" s="760"/>
      <c r="BD90" s="760"/>
      <c r="BE90" s="760"/>
      <c r="BF90" s="760"/>
      <c r="BG90" s="760"/>
      <c r="BH90" s="760"/>
      <c r="BI90" s="760"/>
      <c r="BJ90" s="760"/>
      <c r="BK90" s="760"/>
      <c r="BL90" s="760"/>
      <c r="BM90" s="760"/>
      <c r="BN90" s="760"/>
      <c r="BO90" s="760"/>
      <c r="BP90" s="760"/>
      <c r="BQ90" s="760"/>
      <c r="BR90" s="760"/>
      <c r="BS90" s="760"/>
      <c r="BT90" s="760"/>
      <c r="BU90" s="760"/>
      <c r="BV90" s="760"/>
      <c r="BW90" s="760"/>
      <c r="BX90" s="760"/>
      <c r="BY90" s="760"/>
      <c r="BZ90" s="760"/>
      <c r="CA90" s="760"/>
      <c r="CB90" s="760"/>
      <c r="CC90" s="761"/>
      <c r="CD90" s="761"/>
      <c r="CE90" s="761"/>
      <c r="CF90" s="761"/>
      <c r="CG90" s="761"/>
      <c r="CH90" s="761"/>
      <c r="CI90" s="761"/>
      <c r="CJ90" s="761"/>
      <c r="CK90" s="761"/>
      <c r="CL90" s="761"/>
      <c r="CM90" s="761"/>
      <c r="CN90" s="761"/>
      <c r="CO90" s="761"/>
      <c r="CP90" s="761"/>
      <c r="CQ90" s="761"/>
      <c r="CR90" s="761"/>
      <c r="CS90" s="761"/>
      <c r="CT90" s="761"/>
      <c r="CU90" s="761"/>
      <c r="CV90" s="761"/>
      <c r="CW90" s="761"/>
      <c r="CX90" s="761"/>
      <c r="CY90" s="761"/>
      <c r="CZ90" s="761"/>
      <c r="DA90" s="761"/>
      <c r="DB90" s="761"/>
      <c r="DC90" s="761"/>
      <c r="DD90" s="761"/>
      <c r="DE90" s="761"/>
      <c r="DF90" s="761"/>
      <c r="DG90" s="761"/>
      <c r="DH90" s="761"/>
      <c r="DI90" s="761"/>
      <c r="DJ90" s="761"/>
      <c r="DK90" s="761"/>
      <c r="DL90" s="761"/>
      <c r="DM90" s="761"/>
      <c r="DN90" s="761"/>
      <c r="DO90" s="761"/>
      <c r="DP90" s="761"/>
      <c r="DQ90" s="761"/>
      <c r="DR90" s="761"/>
      <c r="DS90" s="761"/>
      <c r="DT90" s="761"/>
      <c r="DU90" s="761"/>
      <c r="DV90" s="761"/>
      <c r="DW90" s="761"/>
      <c r="DX90" s="761"/>
      <c r="DY90" s="761"/>
      <c r="DZ90" s="761"/>
      <c r="EA90" s="761"/>
      <c r="EB90" s="761"/>
      <c r="EC90" s="761"/>
      <c r="ED90" s="761"/>
      <c r="EE90" s="761"/>
      <c r="EF90" s="761"/>
      <c r="EG90" s="761"/>
      <c r="EH90" s="761"/>
      <c r="EI90" s="761"/>
      <c r="EJ90" s="761"/>
      <c r="EK90" s="761"/>
      <c r="EL90" s="761"/>
      <c r="EM90" s="761"/>
      <c r="EN90" s="761"/>
      <c r="EO90" s="761"/>
      <c r="EP90" s="761"/>
      <c r="EQ90" s="761"/>
      <c r="ER90" s="761"/>
      <c r="ES90" s="761"/>
      <c r="ET90" s="761"/>
      <c r="EU90" s="761"/>
      <c r="EV90" s="761"/>
      <c r="EW90" s="761"/>
      <c r="EX90" s="761"/>
      <c r="EY90" s="761"/>
      <c r="EZ90" s="761"/>
    </row>
    <row r="91" spans="1:156" ht="30" customHeight="1">
      <c r="A91" s="760"/>
      <c r="B91" s="760"/>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60"/>
      <c r="AH91" s="760"/>
      <c r="AI91" s="760"/>
      <c r="AJ91" s="760"/>
      <c r="AK91" s="760"/>
      <c r="AL91" s="760"/>
      <c r="AM91" s="760"/>
      <c r="AN91" s="760"/>
      <c r="AO91" s="760"/>
      <c r="AP91" s="760"/>
      <c r="AQ91" s="760"/>
      <c r="AR91" s="760"/>
      <c r="AS91" s="760"/>
      <c r="AT91" s="760"/>
      <c r="AU91" s="760"/>
      <c r="AV91" s="760"/>
      <c r="AW91" s="760"/>
      <c r="AX91" s="760"/>
      <c r="AY91" s="760"/>
      <c r="AZ91" s="760"/>
      <c r="BA91" s="760"/>
      <c r="BB91" s="760"/>
      <c r="BC91" s="760"/>
      <c r="BD91" s="760"/>
      <c r="BE91" s="760"/>
      <c r="BF91" s="760"/>
      <c r="BG91" s="760"/>
      <c r="BH91" s="760"/>
      <c r="BI91" s="760"/>
      <c r="BJ91" s="760"/>
      <c r="BK91" s="760"/>
      <c r="BL91" s="760"/>
      <c r="BM91" s="760"/>
      <c r="BN91" s="760"/>
      <c r="BO91" s="760"/>
      <c r="BP91" s="760"/>
      <c r="BQ91" s="760"/>
      <c r="BR91" s="760"/>
      <c r="BS91" s="760"/>
      <c r="BT91" s="760"/>
      <c r="BU91" s="760"/>
      <c r="BV91" s="760"/>
      <c r="BW91" s="760"/>
      <c r="BX91" s="760"/>
      <c r="BY91" s="760"/>
      <c r="BZ91" s="760"/>
      <c r="CA91" s="760"/>
      <c r="CB91" s="760"/>
      <c r="CC91" s="761"/>
      <c r="CD91" s="761"/>
      <c r="CE91" s="761"/>
      <c r="CF91" s="761"/>
      <c r="CG91" s="761"/>
      <c r="CH91" s="761"/>
      <c r="CI91" s="761"/>
      <c r="CJ91" s="761"/>
      <c r="CK91" s="761"/>
      <c r="CL91" s="761"/>
      <c r="CM91" s="761"/>
      <c r="CN91" s="761"/>
      <c r="CO91" s="761"/>
      <c r="CP91" s="761"/>
      <c r="CQ91" s="761"/>
      <c r="CR91" s="761"/>
      <c r="CS91" s="761"/>
      <c r="CT91" s="761"/>
      <c r="CU91" s="761"/>
      <c r="CV91" s="761"/>
      <c r="CW91" s="761"/>
      <c r="CX91" s="761"/>
      <c r="CY91" s="761"/>
      <c r="CZ91" s="761"/>
      <c r="DA91" s="761"/>
      <c r="DB91" s="761"/>
      <c r="DC91" s="761"/>
      <c r="DD91" s="761"/>
      <c r="DE91" s="761"/>
      <c r="DF91" s="761"/>
      <c r="DG91" s="761"/>
      <c r="DH91" s="761"/>
      <c r="DI91" s="761"/>
      <c r="DJ91" s="761"/>
      <c r="DK91" s="761"/>
      <c r="DL91" s="761"/>
      <c r="DM91" s="761"/>
      <c r="DN91" s="761"/>
      <c r="DO91" s="761"/>
      <c r="DP91" s="761"/>
      <c r="DQ91" s="761"/>
      <c r="DR91" s="761"/>
      <c r="DS91" s="761"/>
      <c r="DT91" s="761"/>
      <c r="DU91" s="761"/>
      <c r="DV91" s="761"/>
      <c r="DW91" s="761"/>
      <c r="DX91" s="761"/>
      <c r="DY91" s="761"/>
      <c r="DZ91" s="761"/>
      <c r="EA91" s="761"/>
      <c r="EB91" s="761"/>
      <c r="EC91" s="761"/>
      <c r="ED91" s="761"/>
      <c r="EE91" s="761"/>
      <c r="EF91" s="761"/>
      <c r="EG91" s="761"/>
      <c r="EH91" s="761"/>
      <c r="EI91" s="761"/>
      <c r="EJ91" s="761"/>
      <c r="EK91" s="761"/>
      <c r="EL91" s="761"/>
      <c r="EM91" s="761"/>
      <c r="EN91" s="761"/>
      <c r="EO91" s="761"/>
      <c r="EP91" s="761"/>
      <c r="EQ91" s="761"/>
      <c r="ER91" s="761"/>
      <c r="ES91" s="761"/>
      <c r="ET91" s="761"/>
      <c r="EU91" s="761"/>
      <c r="EV91" s="761"/>
      <c r="EW91" s="761"/>
      <c r="EX91" s="761"/>
      <c r="EY91" s="761"/>
      <c r="EZ91" s="761"/>
    </row>
    <row r="92" spans="1:156" ht="30" customHeight="1">
      <c r="A92" s="760"/>
      <c r="B92" s="760"/>
      <c r="C92" s="760"/>
      <c r="D92" s="760"/>
      <c r="E92" s="760"/>
      <c r="F92" s="760"/>
      <c r="G92" s="760"/>
      <c r="H92" s="760"/>
      <c r="I92" s="760"/>
      <c r="J92" s="760"/>
      <c r="K92" s="760"/>
      <c r="L92" s="760"/>
      <c r="M92" s="760"/>
      <c r="N92" s="760"/>
      <c r="O92" s="760"/>
      <c r="P92" s="760"/>
      <c r="Q92" s="760"/>
      <c r="R92" s="760"/>
      <c r="S92" s="760"/>
      <c r="T92" s="760"/>
      <c r="U92" s="760"/>
      <c r="V92" s="760"/>
      <c r="W92" s="760"/>
      <c r="X92" s="760"/>
      <c r="Y92" s="760"/>
      <c r="Z92" s="760"/>
      <c r="AA92" s="760"/>
      <c r="AB92" s="760"/>
      <c r="AC92" s="760"/>
      <c r="AD92" s="760"/>
      <c r="AE92" s="760"/>
      <c r="AF92" s="760"/>
      <c r="AG92" s="760"/>
      <c r="AH92" s="760"/>
      <c r="AI92" s="760"/>
      <c r="AJ92" s="760"/>
      <c r="AK92" s="760"/>
      <c r="AL92" s="760"/>
      <c r="AM92" s="760"/>
      <c r="AN92" s="760"/>
      <c r="AO92" s="760"/>
      <c r="AP92" s="760"/>
      <c r="AQ92" s="760"/>
      <c r="AR92" s="760"/>
      <c r="AS92" s="760"/>
      <c r="AT92" s="760"/>
      <c r="AU92" s="760"/>
      <c r="AV92" s="760"/>
      <c r="AW92" s="760"/>
      <c r="AX92" s="760"/>
      <c r="AY92" s="760"/>
      <c r="AZ92" s="760"/>
      <c r="BA92" s="760"/>
      <c r="BB92" s="760"/>
      <c r="BC92" s="760"/>
      <c r="BD92" s="760"/>
      <c r="BE92" s="760"/>
      <c r="BF92" s="760"/>
      <c r="BG92" s="760"/>
      <c r="BH92" s="760"/>
      <c r="BI92" s="760"/>
      <c r="BJ92" s="760"/>
      <c r="BK92" s="760"/>
      <c r="BL92" s="760"/>
      <c r="BM92" s="760"/>
      <c r="BN92" s="760"/>
      <c r="BO92" s="760"/>
      <c r="BP92" s="760"/>
      <c r="BQ92" s="760"/>
      <c r="BR92" s="760"/>
      <c r="BS92" s="760"/>
      <c r="BT92" s="760"/>
      <c r="BU92" s="760"/>
      <c r="BV92" s="760"/>
      <c r="BW92" s="760"/>
      <c r="BX92" s="760"/>
      <c r="BY92" s="760"/>
      <c r="BZ92" s="760"/>
      <c r="CA92" s="760"/>
      <c r="CB92" s="760"/>
      <c r="CC92" s="761"/>
      <c r="CD92" s="761"/>
      <c r="CE92" s="761"/>
      <c r="CF92" s="761"/>
      <c r="CG92" s="761"/>
      <c r="CH92" s="761"/>
      <c r="CI92" s="761"/>
      <c r="CJ92" s="761"/>
      <c r="CK92" s="761"/>
      <c r="CL92" s="761"/>
      <c r="CM92" s="761"/>
      <c r="CN92" s="761"/>
      <c r="CO92" s="761"/>
      <c r="CP92" s="761"/>
      <c r="CQ92" s="761"/>
      <c r="CR92" s="761"/>
      <c r="CS92" s="761"/>
      <c r="CT92" s="761"/>
      <c r="CU92" s="761"/>
      <c r="CV92" s="761"/>
      <c r="CW92" s="761"/>
      <c r="CX92" s="761"/>
      <c r="CY92" s="761"/>
      <c r="CZ92" s="761"/>
      <c r="DA92" s="761"/>
      <c r="DB92" s="761"/>
      <c r="DC92" s="761"/>
      <c r="DD92" s="761"/>
      <c r="DE92" s="761"/>
      <c r="DF92" s="761"/>
      <c r="DG92" s="761"/>
      <c r="DH92" s="761"/>
      <c r="DI92" s="761"/>
      <c r="DJ92" s="761"/>
      <c r="DK92" s="761"/>
      <c r="DL92" s="761"/>
      <c r="DM92" s="761"/>
      <c r="DN92" s="761"/>
      <c r="DO92" s="761"/>
      <c r="DP92" s="761"/>
      <c r="DQ92" s="761"/>
      <c r="DR92" s="761"/>
      <c r="DS92" s="761"/>
      <c r="DT92" s="761"/>
      <c r="DU92" s="761"/>
      <c r="DV92" s="761"/>
      <c r="DW92" s="761"/>
      <c r="DX92" s="761"/>
      <c r="DY92" s="761"/>
      <c r="DZ92" s="761"/>
      <c r="EA92" s="761"/>
      <c r="EB92" s="761"/>
      <c r="EC92" s="761"/>
      <c r="ED92" s="761"/>
      <c r="EE92" s="761"/>
      <c r="EF92" s="761"/>
      <c r="EG92" s="761"/>
      <c r="EH92" s="761"/>
      <c r="EI92" s="761"/>
      <c r="EJ92" s="761"/>
      <c r="EK92" s="761"/>
      <c r="EL92" s="761"/>
      <c r="EM92" s="761"/>
      <c r="EN92" s="761"/>
      <c r="EO92" s="761"/>
      <c r="EP92" s="761"/>
      <c r="EQ92" s="761"/>
      <c r="ER92" s="761"/>
      <c r="ES92" s="761"/>
      <c r="ET92" s="761"/>
      <c r="EU92" s="761"/>
      <c r="EV92" s="761"/>
      <c r="EW92" s="761"/>
      <c r="EX92" s="761"/>
      <c r="EY92" s="761"/>
      <c r="EZ92" s="761"/>
    </row>
    <row r="93" spans="1:156" ht="30" customHeight="1">
      <c r="A93" s="760"/>
      <c r="B93" s="760"/>
      <c r="C93" s="760"/>
      <c r="D93" s="760"/>
      <c r="E93" s="760"/>
      <c r="F93" s="760"/>
      <c r="G93" s="760"/>
      <c r="H93" s="760"/>
      <c r="I93" s="760"/>
      <c r="J93" s="760"/>
      <c r="K93" s="760"/>
      <c r="L93" s="760"/>
      <c r="M93" s="760"/>
      <c r="N93" s="760"/>
      <c r="O93" s="760"/>
      <c r="P93" s="760"/>
      <c r="Q93" s="760"/>
      <c r="R93" s="760"/>
      <c r="S93" s="760"/>
      <c r="T93" s="760"/>
      <c r="U93" s="760"/>
      <c r="V93" s="760"/>
      <c r="W93" s="760"/>
      <c r="X93" s="760"/>
      <c r="Y93" s="760"/>
      <c r="Z93" s="760"/>
      <c r="AA93" s="760"/>
      <c r="AB93" s="760"/>
      <c r="AC93" s="760"/>
      <c r="AD93" s="760"/>
      <c r="AE93" s="760"/>
      <c r="AF93" s="760"/>
      <c r="AG93" s="760"/>
      <c r="AH93" s="760"/>
      <c r="AI93" s="760"/>
      <c r="AJ93" s="760"/>
      <c r="AK93" s="760"/>
      <c r="AL93" s="760"/>
      <c r="AM93" s="760"/>
      <c r="AN93" s="760"/>
      <c r="AO93" s="760"/>
      <c r="AP93" s="760"/>
      <c r="AQ93" s="760"/>
      <c r="AR93" s="760"/>
      <c r="AS93" s="760"/>
      <c r="AT93" s="760"/>
      <c r="AU93" s="760"/>
      <c r="AV93" s="760"/>
      <c r="AW93" s="760"/>
      <c r="AX93" s="760"/>
      <c r="AY93" s="760"/>
      <c r="AZ93" s="760"/>
      <c r="BA93" s="760"/>
      <c r="BB93" s="760"/>
      <c r="BC93" s="760"/>
      <c r="BD93" s="760"/>
      <c r="BE93" s="760"/>
      <c r="BF93" s="760"/>
      <c r="BG93" s="760"/>
      <c r="BH93" s="760"/>
      <c r="BI93" s="760"/>
      <c r="BJ93" s="760"/>
      <c r="BK93" s="760"/>
      <c r="BL93" s="760"/>
      <c r="BM93" s="760"/>
      <c r="BN93" s="760"/>
      <c r="BO93" s="760"/>
      <c r="BP93" s="760"/>
      <c r="BQ93" s="760"/>
      <c r="BR93" s="760"/>
      <c r="BS93" s="760"/>
      <c r="BT93" s="760"/>
      <c r="BU93" s="760"/>
      <c r="BV93" s="760"/>
      <c r="BW93" s="760"/>
      <c r="BX93" s="760"/>
      <c r="BY93" s="760"/>
      <c r="BZ93" s="760"/>
      <c r="CA93" s="760"/>
      <c r="CB93" s="760"/>
      <c r="CC93" s="761"/>
      <c r="CD93" s="761"/>
      <c r="CE93" s="761"/>
      <c r="CF93" s="761"/>
      <c r="CG93" s="761"/>
      <c r="CH93" s="761"/>
      <c r="CI93" s="761"/>
      <c r="CJ93" s="761"/>
      <c r="CK93" s="761"/>
      <c r="CL93" s="761"/>
      <c r="CM93" s="761"/>
      <c r="CN93" s="761"/>
      <c r="CO93" s="761"/>
      <c r="CP93" s="761"/>
      <c r="CQ93" s="761"/>
      <c r="CR93" s="761"/>
      <c r="CS93" s="761"/>
      <c r="CT93" s="761"/>
      <c r="CU93" s="761"/>
      <c r="CV93" s="761"/>
      <c r="CW93" s="761"/>
      <c r="CX93" s="761"/>
      <c r="CY93" s="761"/>
      <c r="CZ93" s="761"/>
      <c r="DA93" s="761"/>
      <c r="DB93" s="761"/>
      <c r="DC93" s="761"/>
      <c r="DD93" s="761"/>
      <c r="DE93" s="761"/>
      <c r="DF93" s="761"/>
      <c r="DG93" s="761"/>
      <c r="DH93" s="761"/>
      <c r="DI93" s="761"/>
      <c r="DJ93" s="761"/>
      <c r="DK93" s="761"/>
      <c r="DL93" s="761"/>
      <c r="DM93" s="761"/>
      <c r="DN93" s="761"/>
      <c r="DO93" s="761"/>
      <c r="DP93" s="761"/>
      <c r="DQ93" s="761"/>
      <c r="DR93" s="761"/>
      <c r="DS93" s="761"/>
      <c r="DT93" s="761"/>
      <c r="DU93" s="761"/>
      <c r="DV93" s="761"/>
      <c r="DW93" s="761"/>
      <c r="DX93" s="761"/>
      <c r="DY93" s="761"/>
      <c r="DZ93" s="761"/>
      <c r="EA93" s="761"/>
      <c r="EB93" s="761"/>
      <c r="EC93" s="761"/>
      <c r="ED93" s="761"/>
      <c r="EE93" s="761"/>
      <c r="EF93" s="761"/>
      <c r="EG93" s="761"/>
      <c r="EH93" s="761"/>
      <c r="EI93" s="761"/>
      <c r="EJ93" s="761"/>
      <c r="EK93" s="761"/>
      <c r="EL93" s="761"/>
      <c r="EM93" s="761"/>
      <c r="EN93" s="761"/>
      <c r="EO93" s="761"/>
      <c r="EP93" s="761"/>
      <c r="EQ93" s="761"/>
      <c r="ER93" s="761"/>
      <c r="ES93" s="761"/>
      <c r="ET93" s="761"/>
      <c r="EU93" s="761"/>
      <c r="EV93" s="761"/>
      <c r="EW93" s="761"/>
      <c r="EX93" s="761"/>
      <c r="EY93" s="761"/>
      <c r="EZ93" s="761"/>
    </row>
    <row r="94" spans="1:156" ht="30" customHeight="1">
      <c r="A94" s="760"/>
      <c r="B94" s="760"/>
      <c r="C94" s="760"/>
      <c r="D94" s="760"/>
      <c r="E94" s="760"/>
      <c r="F94" s="760"/>
      <c r="G94" s="760"/>
      <c r="H94" s="760"/>
      <c r="I94" s="760"/>
      <c r="J94" s="760"/>
      <c r="K94" s="760"/>
      <c r="L94" s="760"/>
      <c r="M94" s="760"/>
      <c r="N94" s="760"/>
      <c r="O94" s="760"/>
      <c r="P94" s="760"/>
      <c r="Q94" s="760"/>
      <c r="R94" s="760"/>
      <c r="S94" s="760"/>
      <c r="T94" s="760"/>
      <c r="U94" s="760"/>
      <c r="V94" s="760"/>
      <c r="W94" s="760"/>
      <c r="X94" s="760"/>
      <c r="Y94" s="760"/>
      <c r="Z94" s="760"/>
      <c r="AA94" s="760"/>
      <c r="AB94" s="760"/>
      <c r="AC94" s="760"/>
      <c r="AD94" s="760"/>
      <c r="AE94" s="760"/>
      <c r="AF94" s="760"/>
      <c r="AG94" s="760"/>
      <c r="AH94" s="760"/>
      <c r="AI94" s="760"/>
      <c r="AJ94" s="760"/>
      <c r="AK94" s="760"/>
      <c r="AL94" s="760"/>
      <c r="AM94" s="760"/>
      <c r="AN94" s="760"/>
      <c r="AO94" s="760"/>
      <c r="AP94" s="760"/>
      <c r="AQ94" s="760"/>
      <c r="AR94" s="760"/>
      <c r="AS94" s="760"/>
      <c r="AT94" s="760"/>
      <c r="AU94" s="760"/>
      <c r="AV94" s="760"/>
      <c r="AW94" s="760"/>
      <c r="AX94" s="760"/>
      <c r="AY94" s="760"/>
      <c r="AZ94" s="760"/>
      <c r="BA94" s="760"/>
      <c r="BB94" s="760"/>
      <c r="BC94" s="760"/>
      <c r="BD94" s="760"/>
      <c r="BE94" s="760"/>
      <c r="BF94" s="760"/>
      <c r="BG94" s="760"/>
      <c r="BH94" s="760"/>
      <c r="BI94" s="760"/>
      <c r="BJ94" s="760"/>
      <c r="BK94" s="760"/>
      <c r="BL94" s="760"/>
      <c r="BM94" s="760"/>
      <c r="BN94" s="760"/>
      <c r="BO94" s="760"/>
      <c r="BP94" s="760"/>
      <c r="BQ94" s="760"/>
      <c r="BR94" s="760"/>
      <c r="BS94" s="760"/>
      <c r="BT94" s="760"/>
      <c r="BU94" s="760"/>
      <c r="BV94" s="760"/>
      <c r="BW94" s="760"/>
      <c r="BX94" s="760"/>
      <c r="BY94" s="760"/>
      <c r="BZ94" s="760"/>
      <c r="CA94" s="760"/>
      <c r="CB94" s="760"/>
      <c r="CC94" s="761"/>
      <c r="CD94" s="761"/>
      <c r="CE94" s="761"/>
      <c r="CF94" s="761"/>
      <c r="CG94" s="761"/>
      <c r="CH94" s="761"/>
      <c r="CI94" s="761"/>
      <c r="CJ94" s="761"/>
      <c r="CK94" s="761"/>
      <c r="CL94" s="761"/>
      <c r="CM94" s="761"/>
      <c r="CN94" s="761"/>
      <c r="CO94" s="761"/>
      <c r="CP94" s="761"/>
      <c r="CQ94" s="761"/>
      <c r="CR94" s="761"/>
      <c r="CS94" s="761"/>
      <c r="CT94" s="761"/>
      <c r="CU94" s="761"/>
      <c r="CV94" s="761"/>
      <c r="CW94" s="761"/>
      <c r="CX94" s="761"/>
      <c r="CY94" s="761"/>
      <c r="CZ94" s="761"/>
      <c r="DA94" s="761"/>
      <c r="DB94" s="761"/>
      <c r="DC94" s="761"/>
      <c r="DD94" s="761"/>
      <c r="DE94" s="761"/>
      <c r="DF94" s="761"/>
      <c r="DG94" s="761"/>
      <c r="DH94" s="761"/>
      <c r="DI94" s="761"/>
      <c r="DJ94" s="761"/>
      <c r="DK94" s="761"/>
      <c r="DL94" s="761"/>
      <c r="DM94" s="761"/>
      <c r="DN94" s="761"/>
      <c r="DO94" s="761"/>
      <c r="DP94" s="761"/>
      <c r="DQ94" s="761"/>
      <c r="DR94" s="761"/>
      <c r="DS94" s="761"/>
      <c r="DT94" s="761"/>
      <c r="DU94" s="761"/>
      <c r="DV94" s="761"/>
      <c r="DW94" s="761"/>
      <c r="DX94" s="761"/>
      <c r="DY94" s="761"/>
      <c r="DZ94" s="761"/>
      <c r="EA94" s="761"/>
      <c r="EB94" s="761"/>
      <c r="EC94" s="761"/>
      <c r="ED94" s="761"/>
      <c r="EE94" s="761"/>
      <c r="EF94" s="761"/>
      <c r="EG94" s="761"/>
      <c r="EH94" s="761"/>
      <c r="EI94" s="761"/>
      <c r="EJ94" s="761"/>
      <c r="EK94" s="761"/>
      <c r="EL94" s="761"/>
      <c r="EM94" s="761"/>
      <c r="EN94" s="761"/>
      <c r="EO94" s="761"/>
      <c r="EP94" s="761"/>
      <c r="EQ94" s="761"/>
      <c r="ER94" s="761"/>
      <c r="ES94" s="761"/>
      <c r="ET94" s="761"/>
      <c r="EU94" s="761"/>
      <c r="EV94" s="761"/>
      <c r="EW94" s="761"/>
      <c r="EX94" s="761"/>
      <c r="EY94" s="761"/>
      <c r="EZ94" s="761"/>
    </row>
    <row r="95" spans="1:156" ht="30" customHeight="1">
      <c r="A95" s="760"/>
      <c r="B95" s="760"/>
      <c r="C95" s="760"/>
      <c r="D95" s="760"/>
      <c r="E95" s="760"/>
      <c r="F95" s="760"/>
      <c r="G95" s="760"/>
      <c r="H95" s="760"/>
      <c r="I95" s="760"/>
      <c r="J95" s="760"/>
      <c r="K95" s="760"/>
      <c r="L95" s="760"/>
      <c r="M95" s="760"/>
      <c r="N95" s="760"/>
      <c r="O95" s="760"/>
      <c r="P95" s="760"/>
      <c r="Q95" s="760"/>
      <c r="R95" s="760"/>
      <c r="S95" s="760"/>
      <c r="T95" s="760"/>
      <c r="U95" s="760"/>
      <c r="V95" s="760"/>
      <c r="W95" s="760"/>
      <c r="X95" s="760"/>
      <c r="Y95" s="760"/>
      <c r="Z95" s="760"/>
      <c r="AA95" s="760"/>
      <c r="AB95" s="760"/>
      <c r="AC95" s="760"/>
      <c r="AD95" s="760"/>
      <c r="AE95" s="760"/>
      <c r="AF95" s="760"/>
      <c r="AG95" s="760"/>
      <c r="AH95" s="760"/>
      <c r="AI95" s="760"/>
      <c r="AJ95" s="760"/>
      <c r="AK95" s="760"/>
      <c r="AL95" s="760"/>
      <c r="AM95" s="760"/>
      <c r="AN95" s="760"/>
      <c r="AO95" s="760"/>
      <c r="AP95" s="760"/>
      <c r="AQ95" s="760"/>
      <c r="AR95" s="760"/>
      <c r="AS95" s="760"/>
      <c r="AT95" s="760"/>
      <c r="AU95" s="760"/>
      <c r="AV95" s="760"/>
      <c r="AW95" s="760"/>
      <c r="AX95" s="760"/>
      <c r="AY95" s="760"/>
      <c r="AZ95" s="760"/>
      <c r="BA95" s="760"/>
      <c r="BB95" s="760"/>
      <c r="BC95" s="760"/>
      <c r="BD95" s="760"/>
      <c r="BE95" s="760"/>
      <c r="BF95" s="760"/>
      <c r="BG95" s="760"/>
      <c r="BH95" s="760"/>
      <c r="BI95" s="760"/>
      <c r="BJ95" s="760"/>
      <c r="BK95" s="760"/>
      <c r="BL95" s="760"/>
      <c r="BM95" s="760"/>
      <c r="BN95" s="760"/>
      <c r="BO95" s="760"/>
      <c r="BP95" s="760"/>
      <c r="BQ95" s="760"/>
      <c r="BR95" s="760"/>
      <c r="BS95" s="760"/>
      <c r="BT95" s="760"/>
      <c r="BU95" s="760"/>
      <c r="BV95" s="760"/>
      <c r="BW95" s="760"/>
      <c r="BX95" s="760"/>
      <c r="BY95" s="760"/>
      <c r="BZ95" s="760"/>
      <c r="CA95" s="760"/>
      <c r="CB95" s="760"/>
      <c r="CC95" s="761"/>
      <c r="CD95" s="761"/>
      <c r="CE95" s="761"/>
      <c r="CF95" s="761"/>
      <c r="CG95" s="761"/>
      <c r="CH95" s="761"/>
      <c r="CI95" s="761"/>
      <c r="CJ95" s="761"/>
      <c r="CK95" s="761"/>
      <c r="CL95" s="761"/>
      <c r="CM95" s="761"/>
      <c r="CN95" s="761"/>
      <c r="CO95" s="761"/>
      <c r="CP95" s="761"/>
      <c r="CQ95" s="761"/>
      <c r="CR95" s="761"/>
      <c r="CS95" s="761"/>
      <c r="CT95" s="761"/>
      <c r="CU95" s="761"/>
      <c r="CV95" s="761"/>
      <c r="CW95" s="761"/>
      <c r="CX95" s="761"/>
      <c r="CY95" s="761"/>
      <c r="CZ95" s="761"/>
      <c r="DA95" s="761"/>
      <c r="DB95" s="761"/>
      <c r="DC95" s="761"/>
      <c r="DD95" s="761"/>
      <c r="DE95" s="761"/>
      <c r="DF95" s="761"/>
      <c r="DG95" s="761"/>
      <c r="DH95" s="761"/>
      <c r="DI95" s="761"/>
      <c r="DJ95" s="761"/>
      <c r="DK95" s="761"/>
      <c r="DL95" s="761"/>
      <c r="DM95" s="761"/>
      <c r="DN95" s="761"/>
      <c r="DO95" s="761"/>
      <c r="DP95" s="761"/>
      <c r="DQ95" s="761"/>
      <c r="DR95" s="761"/>
      <c r="DS95" s="761"/>
      <c r="DT95" s="761"/>
      <c r="DU95" s="761"/>
      <c r="DV95" s="761"/>
      <c r="DW95" s="761"/>
      <c r="DX95" s="761"/>
      <c r="DY95" s="761"/>
      <c r="DZ95" s="761"/>
      <c r="EA95" s="761"/>
      <c r="EB95" s="761"/>
      <c r="EC95" s="761"/>
      <c r="ED95" s="761"/>
      <c r="EE95" s="761"/>
      <c r="EF95" s="761"/>
      <c r="EG95" s="761"/>
      <c r="EH95" s="761"/>
      <c r="EI95" s="761"/>
      <c r="EJ95" s="761"/>
      <c r="EK95" s="761"/>
      <c r="EL95" s="761"/>
      <c r="EM95" s="761"/>
      <c r="EN95" s="761"/>
      <c r="EO95" s="761"/>
      <c r="EP95" s="761"/>
      <c r="EQ95" s="761"/>
      <c r="ER95" s="761"/>
      <c r="ES95" s="761"/>
      <c r="ET95" s="761"/>
      <c r="EU95" s="761"/>
      <c r="EV95" s="761"/>
      <c r="EW95" s="761"/>
      <c r="EX95" s="761"/>
      <c r="EY95" s="761"/>
      <c r="EZ95" s="761"/>
    </row>
    <row r="96" spans="1:156" ht="30" customHeight="1">
      <c r="A96" s="760"/>
      <c r="B96" s="760"/>
      <c r="C96" s="760"/>
      <c r="D96" s="760"/>
      <c r="E96" s="760"/>
      <c r="F96" s="760"/>
      <c r="G96" s="760"/>
      <c r="H96" s="760"/>
      <c r="I96" s="760"/>
      <c r="J96" s="760"/>
      <c r="K96" s="760"/>
      <c r="L96" s="760"/>
      <c r="M96" s="760"/>
      <c r="N96" s="760"/>
      <c r="O96" s="760"/>
      <c r="P96" s="760"/>
      <c r="Q96" s="760"/>
      <c r="R96" s="760"/>
      <c r="S96" s="760"/>
      <c r="T96" s="760"/>
      <c r="U96" s="760"/>
      <c r="V96" s="760"/>
      <c r="W96" s="760"/>
      <c r="X96" s="760"/>
      <c r="Y96" s="760"/>
      <c r="Z96" s="760"/>
      <c r="AA96" s="760"/>
      <c r="AB96" s="760"/>
      <c r="AC96" s="760"/>
      <c r="AD96" s="760"/>
      <c r="AE96" s="760"/>
      <c r="AF96" s="760"/>
      <c r="AG96" s="760"/>
      <c r="AH96" s="760"/>
      <c r="AI96" s="760"/>
      <c r="AJ96" s="760"/>
      <c r="AK96" s="760"/>
      <c r="AL96" s="760"/>
      <c r="AM96" s="760"/>
      <c r="AN96" s="760"/>
      <c r="AO96" s="760"/>
      <c r="AP96" s="760"/>
      <c r="AQ96" s="760"/>
      <c r="AR96" s="760"/>
      <c r="AS96" s="760"/>
      <c r="AT96" s="760"/>
      <c r="AU96" s="760"/>
      <c r="AV96" s="760"/>
      <c r="AW96" s="760"/>
      <c r="AX96" s="760"/>
      <c r="AY96" s="760"/>
      <c r="AZ96" s="760"/>
      <c r="BA96" s="760"/>
      <c r="BB96" s="760"/>
      <c r="BC96" s="760"/>
      <c r="BD96" s="760"/>
      <c r="BE96" s="760"/>
      <c r="BF96" s="760"/>
      <c r="BG96" s="760"/>
      <c r="BH96" s="760"/>
      <c r="BI96" s="760"/>
      <c r="BJ96" s="760"/>
      <c r="BK96" s="760"/>
      <c r="BL96" s="760"/>
      <c r="BM96" s="760"/>
      <c r="BN96" s="760"/>
      <c r="BO96" s="760"/>
      <c r="BP96" s="760"/>
      <c r="BQ96" s="760"/>
      <c r="BR96" s="760"/>
      <c r="BS96" s="760"/>
      <c r="BT96" s="760"/>
      <c r="BU96" s="760"/>
      <c r="BV96" s="760"/>
      <c r="BW96" s="760"/>
      <c r="BX96" s="760"/>
      <c r="BY96" s="760"/>
      <c r="BZ96" s="760"/>
      <c r="CA96" s="760"/>
      <c r="CB96" s="760"/>
      <c r="CC96" s="761"/>
      <c r="CD96" s="761"/>
      <c r="CE96" s="761"/>
      <c r="CF96" s="761"/>
      <c r="CG96" s="761"/>
      <c r="CH96" s="761"/>
      <c r="CI96" s="761"/>
      <c r="CJ96" s="761"/>
      <c r="CK96" s="761"/>
      <c r="CL96" s="761"/>
      <c r="CM96" s="761"/>
      <c r="CN96" s="761"/>
      <c r="CO96" s="761"/>
      <c r="CP96" s="761"/>
      <c r="CQ96" s="761"/>
      <c r="CR96" s="761"/>
      <c r="CS96" s="761"/>
      <c r="CT96" s="761"/>
      <c r="CU96" s="761"/>
      <c r="CV96" s="761"/>
      <c r="CW96" s="761"/>
      <c r="CX96" s="761"/>
      <c r="CY96" s="761"/>
      <c r="CZ96" s="761"/>
      <c r="DA96" s="761"/>
      <c r="DB96" s="761"/>
      <c r="DC96" s="761"/>
      <c r="DD96" s="761"/>
      <c r="DE96" s="761"/>
      <c r="DF96" s="761"/>
      <c r="DG96" s="761"/>
      <c r="DH96" s="761"/>
      <c r="DI96" s="761"/>
      <c r="DJ96" s="761"/>
      <c r="DK96" s="761"/>
      <c r="DL96" s="761"/>
      <c r="DM96" s="761"/>
      <c r="DN96" s="761"/>
      <c r="DO96" s="761"/>
      <c r="DP96" s="761"/>
      <c r="DQ96" s="761"/>
      <c r="DR96" s="761"/>
      <c r="DS96" s="761"/>
      <c r="DT96" s="761"/>
      <c r="DU96" s="761"/>
      <c r="DV96" s="761"/>
      <c r="DW96" s="761"/>
      <c r="DX96" s="761"/>
      <c r="DY96" s="761"/>
      <c r="DZ96" s="761"/>
      <c r="EA96" s="761"/>
      <c r="EB96" s="761"/>
      <c r="EC96" s="761"/>
      <c r="ED96" s="761"/>
      <c r="EE96" s="761"/>
      <c r="EF96" s="761"/>
      <c r="EG96" s="761"/>
      <c r="EH96" s="761"/>
      <c r="EI96" s="761"/>
      <c r="EJ96" s="761"/>
      <c r="EK96" s="761"/>
      <c r="EL96" s="761"/>
      <c r="EM96" s="761"/>
      <c r="EN96" s="761"/>
      <c r="EO96" s="761"/>
      <c r="EP96" s="761"/>
      <c r="EQ96" s="761"/>
      <c r="ER96" s="761"/>
      <c r="ES96" s="761"/>
      <c r="ET96" s="761"/>
      <c r="EU96" s="761"/>
      <c r="EV96" s="761"/>
      <c r="EW96" s="761"/>
      <c r="EX96" s="761"/>
      <c r="EY96" s="761"/>
      <c r="EZ96" s="761"/>
    </row>
    <row r="97" spans="1:156" ht="30" customHeight="1">
      <c r="A97" s="760"/>
      <c r="B97" s="760"/>
      <c r="C97" s="760"/>
      <c r="D97" s="760"/>
      <c r="E97" s="760"/>
      <c r="F97" s="760"/>
      <c r="G97" s="760"/>
      <c r="H97" s="760"/>
      <c r="I97" s="760"/>
      <c r="J97" s="760"/>
      <c r="K97" s="760"/>
      <c r="L97" s="760"/>
      <c r="M97" s="760"/>
      <c r="N97" s="760"/>
      <c r="O97" s="760"/>
      <c r="P97" s="760"/>
      <c r="Q97" s="760"/>
      <c r="R97" s="760"/>
      <c r="S97" s="760"/>
      <c r="T97" s="760"/>
      <c r="U97" s="760"/>
      <c r="V97" s="760"/>
      <c r="W97" s="760"/>
      <c r="X97" s="760"/>
      <c r="Y97" s="760"/>
      <c r="Z97" s="760"/>
      <c r="AA97" s="760"/>
      <c r="AB97" s="760"/>
      <c r="AC97" s="760"/>
      <c r="AD97" s="760"/>
      <c r="AE97" s="760"/>
      <c r="AF97" s="760"/>
      <c r="AG97" s="760"/>
      <c r="AH97" s="760"/>
      <c r="AI97" s="760"/>
      <c r="AJ97" s="760"/>
      <c r="AK97" s="760"/>
      <c r="AL97" s="760"/>
      <c r="AM97" s="760"/>
      <c r="AN97" s="760"/>
      <c r="AO97" s="760"/>
      <c r="AP97" s="760"/>
      <c r="AQ97" s="760"/>
      <c r="AR97" s="760"/>
      <c r="AS97" s="760"/>
      <c r="AT97" s="760"/>
      <c r="AU97" s="760"/>
      <c r="AV97" s="760"/>
      <c r="AW97" s="760"/>
      <c r="AX97" s="760"/>
      <c r="AY97" s="760"/>
      <c r="AZ97" s="760"/>
      <c r="BA97" s="760"/>
      <c r="BB97" s="760"/>
      <c r="BC97" s="760"/>
      <c r="BD97" s="760"/>
      <c r="BE97" s="760"/>
      <c r="BF97" s="760"/>
      <c r="BG97" s="760"/>
      <c r="BH97" s="760"/>
      <c r="BI97" s="760"/>
      <c r="BJ97" s="760"/>
      <c r="BK97" s="760"/>
      <c r="BL97" s="760"/>
      <c r="BM97" s="760"/>
      <c r="BN97" s="760"/>
      <c r="BO97" s="760"/>
      <c r="BP97" s="760"/>
      <c r="BQ97" s="760"/>
      <c r="BR97" s="760"/>
      <c r="BS97" s="760"/>
      <c r="BT97" s="760"/>
      <c r="BU97" s="760"/>
      <c r="BV97" s="760"/>
      <c r="BW97" s="760"/>
      <c r="BX97" s="760"/>
      <c r="BY97" s="760"/>
      <c r="BZ97" s="760"/>
      <c r="CA97" s="760"/>
      <c r="CB97" s="760"/>
      <c r="CC97" s="761"/>
      <c r="CD97" s="761"/>
      <c r="CE97" s="761"/>
      <c r="CF97" s="761"/>
      <c r="CG97" s="761"/>
      <c r="CH97" s="761"/>
      <c r="CI97" s="761"/>
      <c r="CJ97" s="761"/>
      <c r="CK97" s="761"/>
      <c r="CL97" s="761"/>
      <c r="CM97" s="761"/>
      <c r="CN97" s="761"/>
      <c r="CO97" s="761"/>
      <c r="CP97" s="761"/>
      <c r="CQ97" s="761"/>
      <c r="CR97" s="761"/>
      <c r="CS97" s="761"/>
      <c r="CT97" s="761"/>
      <c r="CU97" s="761"/>
      <c r="CV97" s="761"/>
      <c r="CW97" s="761"/>
      <c r="CX97" s="761"/>
      <c r="CY97" s="761"/>
      <c r="CZ97" s="761"/>
      <c r="DA97" s="761"/>
      <c r="DB97" s="761"/>
      <c r="DC97" s="761"/>
      <c r="DD97" s="761"/>
      <c r="DE97" s="761"/>
      <c r="DF97" s="761"/>
      <c r="DG97" s="761"/>
      <c r="DH97" s="761"/>
      <c r="DI97" s="761"/>
      <c r="DJ97" s="761"/>
      <c r="DK97" s="761"/>
      <c r="DL97" s="761"/>
      <c r="DM97" s="761"/>
      <c r="DN97" s="761"/>
      <c r="DO97" s="761"/>
      <c r="DP97" s="761"/>
      <c r="DQ97" s="761"/>
      <c r="DR97" s="761"/>
      <c r="DS97" s="761"/>
      <c r="DT97" s="761"/>
      <c r="DU97" s="761"/>
      <c r="DV97" s="761"/>
      <c r="DW97" s="761"/>
      <c r="DX97" s="761"/>
      <c r="DY97" s="761"/>
      <c r="DZ97" s="761"/>
      <c r="EA97" s="761"/>
      <c r="EB97" s="761"/>
      <c r="EC97" s="761"/>
      <c r="ED97" s="761"/>
      <c r="EE97" s="761"/>
      <c r="EF97" s="761"/>
      <c r="EG97" s="761"/>
      <c r="EH97" s="761"/>
      <c r="EI97" s="761"/>
      <c r="EJ97" s="761"/>
      <c r="EK97" s="761"/>
      <c r="EL97" s="761"/>
      <c r="EM97" s="761"/>
      <c r="EN97" s="761"/>
      <c r="EO97" s="761"/>
      <c r="EP97" s="761"/>
      <c r="EQ97" s="761"/>
      <c r="ER97" s="761"/>
      <c r="ES97" s="761"/>
      <c r="ET97" s="761"/>
      <c r="EU97" s="761"/>
      <c r="EV97" s="761"/>
      <c r="EW97" s="761"/>
      <c r="EX97" s="761"/>
      <c r="EY97" s="761"/>
      <c r="EZ97" s="761"/>
    </row>
    <row r="98" spans="1:156" ht="30" customHeight="1">
      <c r="A98" s="760"/>
      <c r="B98" s="760"/>
      <c r="C98" s="760"/>
      <c r="D98" s="760"/>
      <c r="E98" s="760"/>
      <c r="F98" s="760"/>
      <c r="G98" s="760"/>
      <c r="H98" s="760"/>
      <c r="I98" s="760"/>
      <c r="J98" s="760"/>
      <c r="K98" s="760"/>
      <c r="L98" s="760"/>
      <c r="M98" s="760"/>
      <c r="N98" s="760"/>
      <c r="O98" s="760"/>
      <c r="P98" s="760"/>
      <c r="Q98" s="760"/>
      <c r="R98" s="760"/>
      <c r="S98" s="760"/>
      <c r="T98" s="760"/>
      <c r="U98" s="760"/>
      <c r="V98" s="760"/>
      <c r="W98" s="760"/>
      <c r="X98" s="760"/>
      <c r="Y98" s="760"/>
      <c r="Z98" s="760"/>
      <c r="AA98" s="760"/>
      <c r="AB98" s="760"/>
      <c r="AC98" s="760"/>
      <c r="AD98" s="760"/>
      <c r="AE98" s="760"/>
      <c r="AF98" s="760"/>
      <c r="AG98" s="760"/>
      <c r="AH98" s="760"/>
      <c r="AI98" s="760"/>
      <c r="AJ98" s="760"/>
      <c r="AK98" s="760"/>
      <c r="AL98" s="760"/>
      <c r="AM98" s="760"/>
      <c r="AN98" s="760"/>
      <c r="AO98" s="760"/>
      <c r="AP98" s="760"/>
      <c r="AQ98" s="760"/>
      <c r="AR98" s="760"/>
      <c r="AS98" s="760"/>
      <c r="AT98" s="760"/>
      <c r="AU98" s="760"/>
      <c r="AV98" s="760"/>
      <c r="AW98" s="760"/>
      <c r="AX98" s="760"/>
      <c r="AY98" s="760"/>
      <c r="AZ98" s="760"/>
      <c r="BA98" s="760"/>
      <c r="BB98" s="760"/>
      <c r="BC98" s="760"/>
      <c r="BD98" s="760"/>
      <c r="BE98" s="760"/>
      <c r="BF98" s="760"/>
      <c r="BG98" s="760"/>
      <c r="BH98" s="760"/>
      <c r="BI98" s="760"/>
      <c r="BJ98" s="760"/>
      <c r="BK98" s="760"/>
      <c r="BL98" s="760"/>
      <c r="BM98" s="760"/>
      <c r="BN98" s="760"/>
      <c r="BO98" s="760"/>
      <c r="BP98" s="760"/>
      <c r="BQ98" s="760"/>
      <c r="BR98" s="760"/>
      <c r="BS98" s="760"/>
      <c r="BT98" s="760"/>
      <c r="BU98" s="760"/>
      <c r="BV98" s="760"/>
      <c r="BW98" s="760"/>
      <c r="BX98" s="760"/>
      <c r="BY98" s="760"/>
      <c r="BZ98" s="760"/>
      <c r="CA98" s="760"/>
      <c r="CB98" s="760"/>
      <c r="CC98" s="761"/>
      <c r="CD98" s="761"/>
      <c r="CE98" s="761"/>
      <c r="CF98" s="761"/>
      <c r="CG98" s="761"/>
      <c r="CH98" s="761"/>
      <c r="CI98" s="761"/>
      <c r="CJ98" s="761"/>
      <c r="CK98" s="761"/>
      <c r="CL98" s="761"/>
      <c r="CM98" s="761"/>
      <c r="CN98" s="761"/>
      <c r="CO98" s="761"/>
      <c r="CP98" s="761"/>
      <c r="CQ98" s="761"/>
      <c r="CR98" s="761"/>
      <c r="CS98" s="761"/>
      <c r="CT98" s="761"/>
      <c r="CU98" s="761"/>
      <c r="CV98" s="761"/>
      <c r="CW98" s="761"/>
      <c r="CX98" s="761"/>
      <c r="CY98" s="761"/>
      <c r="CZ98" s="761"/>
      <c r="DA98" s="761"/>
      <c r="DB98" s="761"/>
      <c r="DC98" s="761"/>
      <c r="DD98" s="761"/>
      <c r="DE98" s="761"/>
      <c r="DF98" s="761"/>
      <c r="DG98" s="761"/>
      <c r="DH98" s="761"/>
      <c r="DI98" s="761"/>
      <c r="DJ98" s="761"/>
      <c r="DK98" s="761"/>
      <c r="DL98" s="761"/>
      <c r="DM98" s="761"/>
      <c r="DN98" s="761"/>
      <c r="DO98" s="761"/>
      <c r="DP98" s="761"/>
      <c r="DQ98" s="761"/>
      <c r="DR98" s="761"/>
      <c r="DS98" s="761"/>
      <c r="DT98" s="761"/>
      <c r="DU98" s="761"/>
      <c r="DV98" s="761"/>
      <c r="DW98" s="761"/>
      <c r="DX98" s="761"/>
      <c r="DY98" s="761"/>
      <c r="DZ98" s="761"/>
      <c r="EA98" s="761"/>
      <c r="EB98" s="761"/>
      <c r="EC98" s="761"/>
      <c r="ED98" s="761"/>
      <c r="EE98" s="761"/>
      <c r="EF98" s="761"/>
      <c r="EG98" s="761"/>
      <c r="EH98" s="761"/>
      <c r="EI98" s="761"/>
      <c r="EJ98" s="761"/>
      <c r="EK98" s="761"/>
      <c r="EL98" s="761"/>
      <c r="EM98" s="761"/>
      <c r="EN98" s="761"/>
      <c r="EO98" s="761"/>
      <c r="EP98" s="761"/>
      <c r="EQ98" s="761"/>
      <c r="ER98" s="761"/>
      <c r="ES98" s="761"/>
      <c r="ET98" s="761"/>
      <c r="EU98" s="761"/>
      <c r="EV98" s="761"/>
      <c r="EW98" s="761"/>
      <c r="EX98" s="761"/>
      <c r="EY98" s="761"/>
      <c r="EZ98" s="761"/>
    </row>
    <row r="99" spans="1:156" ht="30" customHeight="1">
      <c r="A99" s="760"/>
      <c r="B99" s="760"/>
      <c r="C99" s="760"/>
      <c r="D99" s="760"/>
      <c r="E99" s="760"/>
      <c r="F99" s="760"/>
      <c r="G99" s="760"/>
      <c r="H99" s="760"/>
      <c r="I99" s="760"/>
      <c r="J99" s="760"/>
      <c r="K99" s="760"/>
      <c r="L99" s="760"/>
      <c r="M99" s="760"/>
      <c r="N99" s="760"/>
      <c r="O99" s="760"/>
      <c r="P99" s="760"/>
      <c r="Q99" s="760"/>
      <c r="R99" s="760"/>
      <c r="S99" s="760"/>
      <c r="T99" s="760"/>
      <c r="U99" s="760"/>
      <c r="V99" s="760"/>
      <c r="W99" s="760"/>
      <c r="X99" s="760"/>
      <c r="Y99" s="760"/>
      <c r="Z99" s="760"/>
      <c r="AA99" s="760"/>
      <c r="AB99" s="760"/>
      <c r="AC99" s="760"/>
      <c r="AD99" s="760"/>
      <c r="AE99" s="760"/>
      <c r="AF99" s="760"/>
      <c r="AG99" s="760"/>
      <c r="AH99" s="760"/>
      <c r="AI99" s="760"/>
      <c r="AJ99" s="760"/>
      <c r="AK99" s="760"/>
      <c r="AL99" s="760"/>
      <c r="AM99" s="760"/>
      <c r="AN99" s="760"/>
      <c r="AO99" s="760"/>
      <c r="AP99" s="760"/>
      <c r="AQ99" s="760"/>
      <c r="AR99" s="760"/>
      <c r="AS99" s="760"/>
      <c r="AT99" s="760"/>
      <c r="AU99" s="760"/>
      <c r="AV99" s="760"/>
      <c r="AW99" s="760"/>
      <c r="AX99" s="760"/>
      <c r="AY99" s="760"/>
      <c r="AZ99" s="760"/>
      <c r="BA99" s="760"/>
      <c r="BB99" s="760"/>
      <c r="BC99" s="760"/>
      <c r="BD99" s="760"/>
      <c r="BE99" s="760"/>
      <c r="BF99" s="760"/>
      <c r="BG99" s="760"/>
      <c r="BH99" s="760"/>
      <c r="BI99" s="760"/>
      <c r="BJ99" s="760"/>
      <c r="BK99" s="760"/>
      <c r="BL99" s="760"/>
      <c r="BM99" s="760"/>
      <c r="BN99" s="760"/>
      <c r="BO99" s="760"/>
      <c r="BP99" s="760"/>
      <c r="BQ99" s="760"/>
      <c r="BR99" s="760"/>
      <c r="BS99" s="760"/>
      <c r="BT99" s="760"/>
      <c r="BU99" s="760"/>
      <c r="BV99" s="760"/>
      <c r="BW99" s="760"/>
      <c r="BX99" s="760"/>
      <c r="BY99" s="760"/>
      <c r="BZ99" s="760"/>
      <c r="CA99" s="760"/>
      <c r="CB99" s="760"/>
      <c r="CC99" s="761"/>
      <c r="CD99" s="761"/>
      <c r="CE99" s="761"/>
      <c r="CF99" s="761"/>
      <c r="CG99" s="761"/>
      <c r="CH99" s="761"/>
      <c r="CI99" s="761"/>
      <c r="CJ99" s="761"/>
      <c r="CK99" s="761"/>
      <c r="CL99" s="761"/>
      <c r="CM99" s="761"/>
      <c r="CN99" s="761"/>
      <c r="CO99" s="761"/>
      <c r="CP99" s="761"/>
      <c r="CQ99" s="761"/>
      <c r="CR99" s="761"/>
      <c r="CS99" s="761"/>
      <c r="CT99" s="761"/>
      <c r="CU99" s="761"/>
      <c r="CV99" s="761"/>
      <c r="CW99" s="761"/>
      <c r="CX99" s="761"/>
      <c r="CY99" s="761"/>
      <c r="CZ99" s="761"/>
      <c r="DA99" s="761"/>
      <c r="DB99" s="761"/>
      <c r="DC99" s="761"/>
      <c r="DD99" s="761"/>
      <c r="DE99" s="761"/>
      <c r="DF99" s="761"/>
      <c r="DG99" s="761"/>
      <c r="DH99" s="761"/>
      <c r="DI99" s="761"/>
      <c r="DJ99" s="761"/>
      <c r="DK99" s="761"/>
      <c r="DL99" s="761"/>
      <c r="DM99" s="761"/>
      <c r="DN99" s="761"/>
      <c r="DO99" s="761"/>
      <c r="DP99" s="761"/>
      <c r="DQ99" s="761"/>
      <c r="DR99" s="761"/>
      <c r="DS99" s="761"/>
      <c r="DT99" s="761"/>
      <c r="DU99" s="761"/>
      <c r="DV99" s="761"/>
      <c r="DW99" s="761"/>
      <c r="DX99" s="761"/>
      <c r="DY99" s="761"/>
      <c r="DZ99" s="761"/>
      <c r="EA99" s="761"/>
      <c r="EB99" s="761"/>
      <c r="EC99" s="761"/>
      <c r="ED99" s="761"/>
      <c r="EE99" s="761"/>
      <c r="EF99" s="761"/>
      <c r="EG99" s="761"/>
      <c r="EH99" s="761"/>
      <c r="EI99" s="761"/>
      <c r="EJ99" s="761"/>
      <c r="EK99" s="761"/>
      <c r="EL99" s="761"/>
      <c r="EM99" s="761"/>
      <c r="EN99" s="761"/>
      <c r="EO99" s="761"/>
      <c r="EP99" s="761"/>
      <c r="EQ99" s="761"/>
      <c r="ER99" s="761"/>
      <c r="ES99" s="761"/>
      <c r="ET99" s="761"/>
      <c r="EU99" s="761"/>
      <c r="EV99" s="761"/>
      <c r="EW99" s="761"/>
      <c r="EX99" s="761"/>
      <c r="EY99" s="761"/>
      <c r="EZ99" s="761"/>
    </row>
  </sheetData>
  <mergeCells count="34">
    <mergeCell ref="I1:K1"/>
    <mergeCell ref="A2:K2"/>
    <mergeCell ref="F3:J3"/>
    <mergeCell ref="F4:J4"/>
    <mergeCell ref="F5:J5"/>
    <mergeCell ref="B6:C6"/>
    <mergeCell ref="E6:J6"/>
    <mergeCell ref="B7:C7"/>
    <mergeCell ref="E7:J7"/>
    <mergeCell ref="B8:C8"/>
    <mergeCell ref="B9:C9"/>
    <mergeCell ref="B10:D10"/>
    <mergeCell ref="G10:H10"/>
    <mergeCell ref="B11:C11"/>
    <mergeCell ref="D11:E11"/>
    <mergeCell ref="F11:J11"/>
    <mergeCell ref="B12:C12"/>
    <mergeCell ref="D12:E12"/>
    <mergeCell ref="F12:J12"/>
    <mergeCell ref="B13:C13"/>
    <mergeCell ref="D13:E13"/>
    <mergeCell ref="F13:J13"/>
    <mergeCell ref="B14:C14"/>
    <mergeCell ref="D14:E14"/>
    <mergeCell ref="F14:J14"/>
    <mergeCell ref="B17:C17"/>
    <mergeCell ref="D17:E17"/>
    <mergeCell ref="F17:J17"/>
    <mergeCell ref="B15:C15"/>
    <mergeCell ref="D15:E15"/>
    <mergeCell ref="F15:J15"/>
    <mergeCell ref="B16:C16"/>
    <mergeCell ref="D16:E16"/>
    <mergeCell ref="F16:J16"/>
  </mergeCells>
  <phoneticPr fontId="53"/>
  <pageMargins left="0.7" right="0.7" top="0.75" bottom="0.75" header="0.3" footer="0.3"/>
  <pageSetup paperSize="9"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104"/>
  <sheetViews>
    <sheetView showGridLines="0" view="pageBreakPreview" topLeftCell="A13" zoomScale="85" zoomScaleNormal="100" zoomScaleSheetLayoutView="85" workbookViewId="0">
      <selection activeCell="D23" sqref="D23:E23"/>
    </sheetView>
  </sheetViews>
  <sheetFormatPr defaultColWidth="9" defaultRowHeight="13.2"/>
  <cols>
    <col min="1" max="1" width="3.77734375" style="349" customWidth="1"/>
    <col min="2" max="3" width="7.6640625" style="349" customWidth="1"/>
    <col min="4" max="4" width="2.5546875" style="349" customWidth="1"/>
    <col min="5" max="5" width="20.109375" style="349" customWidth="1"/>
    <col min="6" max="10" width="10.6640625" style="349" customWidth="1"/>
    <col min="11" max="11" width="3.77734375" style="349" customWidth="1"/>
    <col min="12" max="16384" width="9" style="349"/>
  </cols>
  <sheetData>
    <row r="1" spans="1:156" ht="30" customHeight="1">
      <c r="A1" s="399"/>
      <c r="B1" s="399"/>
      <c r="C1" s="399"/>
      <c r="D1" s="399"/>
      <c r="E1" s="399"/>
      <c r="F1" s="399"/>
      <c r="G1" s="399"/>
      <c r="H1" s="399"/>
      <c r="I1" s="1635" t="s">
        <v>839</v>
      </c>
      <c r="J1" s="1635"/>
      <c r="K1" s="1635"/>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400"/>
      <c r="EH1" s="400"/>
      <c r="EI1" s="400"/>
      <c r="EJ1" s="400"/>
      <c r="EK1" s="400"/>
      <c r="EL1" s="400"/>
      <c r="EM1" s="400"/>
      <c r="EN1" s="400"/>
      <c r="EO1" s="400"/>
      <c r="EP1" s="400"/>
      <c r="EQ1" s="400"/>
      <c r="ER1" s="400"/>
      <c r="ES1" s="400"/>
      <c r="ET1" s="400"/>
      <c r="EU1" s="400"/>
      <c r="EV1" s="400"/>
      <c r="EW1" s="400"/>
      <c r="EX1" s="400"/>
      <c r="EY1" s="400"/>
      <c r="EZ1" s="400"/>
    </row>
    <row r="2" spans="1:156" ht="50.1" customHeight="1">
      <c r="A2" s="1636" t="s">
        <v>295</v>
      </c>
      <c r="B2" s="1636"/>
      <c r="C2" s="1636"/>
      <c r="D2" s="1636"/>
      <c r="E2" s="1636"/>
      <c r="F2" s="1636"/>
      <c r="G2" s="1636"/>
      <c r="H2" s="1636"/>
      <c r="I2" s="1636"/>
      <c r="J2" s="1636"/>
      <c r="K2" s="1636"/>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0"/>
      <c r="DB2" s="400"/>
      <c r="DC2" s="400"/>
      <c r="DD2" s="400"/>
      <c r="DE2" s="400"/>
      <c r="DF2" s="400"/>
      <c r="DG2" s="400"/>
      <c r="DH2" s="400"/>
      <c r="DI2" s="400"/>
      <c r="DJ2" s="400"/>
      <c r="DK2" s="400"/>
      <c r="DL2" s="400"/>
      <c r="DM2" s="400"/>
      <c r="DN2" s="400"/>
      <c r="DO2" s="400"/>
      <c r="DP2" s="400"/>
      <c r="DQ2" s="400"/>
      <c r="DR2" s="400"/>
      <c r="DS2" s="400"/>
      <c r="DT2" s="400"/>
      <c r="DU2" s="400"/>
      <c r="DV2" s="400"/>
      <c r="DW2" s="400"/>
      <c r="DX2" s="400"/>
      <c r="DY2" s="400"/>
      <c r="DZ2" s="400"/>
      <c r="EA2" s="400"/>
      <c r="EB2" s="400"/>
      <c r="EC2" s="400"/>
      <c r="ED2" s="400"/>
      <c r="EE2" s="400"/>
      <c r="EF2" s="400"/>
      <c r="EG2" s="400"/>
      <c r="EH2" s="400"/>
      <c r="EI2" s="400"/>
      <c r="EJ2" s="400"/>
      <c r="EK2" s="400"/>
      <c r="EL2" s="400"/>
      <c r="EM2" s="400"/>
      <c r="EN2" s="400"/>
      <c r="EO2" s="400"/>
      <c r="EP2" s="400"/>
      <c r="EQ2" s="400"/>
      <c r="ER2" s="400"/>
      <c r="ES2" s="400"/>
      <c r="ET2" s="400"/>
      <c r="EU2" s="400"/>
      <c r="EV2" s="400"/>
      <c r="EW2" s="400"/>
      <c r="EX2" s="400"/>
      <c r="EY2" s="400"/>
      <c r="EZ2" s="400"/>
    </row>
    <row r="3" spans="1:156" ht="23.25" customHeight="1">
      <c r="A3" s="473"/>
      <c r="B3" s="473"/>
      <c r="C3" s="473"/>
      <c r="D3" s="473"/>
      <c r="E3" s="473"/>
      <c r="F3" s="1637" t="s">
        <v>830</v>
      </c>
      <c r="G3" s="1637"/>
      <c r="H3" s="1637"/>
      <c r="I3" s="1637"/>
      <c r="J3" s="1637"/>
      <c r="K3" s="473"/>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399"/>
      <c r="BW3" s="399"/>
      <c r="BX3" s="399"/>
      <c r="BY3" s="399"/>
      <c r="BZ3" s="399"/>
      <c r="CA3" s="399"/>
      <c r="CB3" s="399"/>
      <c r="CC3" s="400"/>
      <c r="CD3" s="400"/>
      <c r="CE3" s="400"/>
      <c r="CF3" s="400"/>
      <c r="CG3" s="400"/>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row>
    <row r="4" spans="1:156" ht="26.25" customHeight="1">
      <c r="A4" s="473"/>
      <c r="B4" s="473"/>
      <c r="D4" s="473"/>
      <c r="E4" s="473"/>
      <c r="F4" s="1637" t="s">
        <v>831</v>
      </c>
      <c r="G4" s="1637"/>
      <c r="H4" s="1637"/>
      <c r="I4" s="1637"/>
      <c r="J4" s="1637"/>
      <c r="K4" s="473"/>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row>
    <row r="5" spans="1:156" ht="21.75" customHeight="1">
      <c r="A5" s="399"/>
      <c r="B5" s="399"/>
      <c r="C5" s="399"/>
      <c r="D5" s="399"/>
      <c r="E5" s="399"/>
      <c r="F5" s="1637" t="s">
        <v>832</v>
      </c>
      <c r="G5" s="1637"/>
      <c r="H5" s="1637"/>
      <c r="I5" s="1637"/>
      <c r="J5" s="1637"/>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400"/>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00"/>
      <c r="EB5" s="400"/>
      <c r="EC5" s="400"/>
      <c r="ED5" s="400"/>
      <c r="EE5" s="400"/>
      <c r="EF5" s="400"/>
      <c r="EG5" s="400"/>
      <c r="EH5" s="400"/>
      <c r="EI5" s="400"/>
      <c r="EJ5" s="400"/>
      <c r="EK5" s="400"/>
      <c r="EL5" s="400"/>
      <c r="EM5" s="400"/>
      <c r="EN5" s="400"/>
      <c r="EO5" s="400"/>
      <c r="EP5" s="400"/>
      <c r="EQ5" s="400"/>
      <c r="ER5" s="400"/>
      <c r="ES5" s="400"/>
      <c r="ET5" s="400"/>
      <c r="EU5" s="400"/>
      <c r="EV5" s="400"/>
      <c r="EW5" s="400"/>
      <c r="EX5" s="400"/>
      <c r="EY5" s="400"/>
      <c r="EZ5" s="400"/>
    </row>
    <row r="6" spans="1:156" ht="39.75" customHeight="1">
      <c r="B6" s="1638" t="s">
        <v>296</v>
      </c>
      <c r="C6" s="1638"/>
      <c r="D6" s="402"/>
      <c r="E6" s="1639" t="s">
        <v>638</v>
      </c>
      <c r="F6" s="1639"/>
      <c r="G6" s="1639"/>
      <c r="H6" s="1639"/>
      <c r="I6" s="1639"/>
      <c r="J6" s="1639"/>
      <c r="K6" s="403"/>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400"/>
      <c r="CD6" s="400"/>
      <c r="CE6" s="400"/>
      <c r="CF6" s="400"/>
      <c r="CG6" s="400"/>
      <c r="CH6" s="400"/>
      <c r="CI6" s="400"/>
      <c r="CJ6" s="400"/>
      <c r="CK6" s="400"/>
      <c r="CL6" s="400"/>
      <c r="CM6" s="400"/>
      <c r="CN6" s="400"/>
      <c r="CO6" s="400"/>
      <c r="CP6" s="400"/>
      <c r="CQ6" s="400"/>
      <c r="CR6" s="400"/>
      <c r="CS6" s="400"/>
      <c r="CT6" s="400"/>
      <c r="CU6" s="400"/>
      <c r="CV6" s="400"/>
      <c r="CW6" s="400"/>
      <c r="CX6" s="400"/>
      <c r="CY6" s="400"/>
      <c r="CZ6" s="400"/>
      <c r="DA6" s="400"/>
      <c r="DB6" s="400"/>
      <c r="DC6" s="400"/>
      <c r="DD6" s="400"/>
      <c r="DE6" s="400"/>
      <c r="DF6" s="400"/>
      <c r="DG6" s="400"/>
      <c r="DH6" s="400"/>
      <c r="DI6" s="400"/>
      <c r="DJ6" s="400"/>
      <c r="DK6" s="400"/>
      <c r="DL6" s="400"/>
      <c r="DM6" s="400"/>
      <c r="DN6" s="400"/>
      <c r="DO6" s="400"/>
      <c r="DP6" s="400"/>
      <c r="DQ6" s="400"/>
      <c r="DR6" s="400"/>
      <c r="DS6" s="400"/>
      <c r="DT6" s="400"/>
      <c r="DU6" s="400"/>
      <c r="DV6" s="400"/>
      <c r="DW6" s="400"/>
      <c r="DX6" s="400"/>
      <c r="DY6" s="400"/>
      <c r="DZ6" s="400"/>
      <c r="EA6" s="400"/>
      <c r="EB6" s="400"/>
      <c r="EC6" s="400"/>
      <c r="ED6" s="400"/>
      <c r="EE6" s="400"/>
      <c r="EF6" s="400"/>
      <c r="EG6" s="400"/>
      <c r="EH6" s="400"/>
      <c r="EI6" s="400"/>
      <c r="EJ6" s="400"/>
      <c r="EK6" s="400"/>
      <c r="EL6" s="400"/>
      <c r="EM6" s="400"/>
      <c r="EN6" s="400"/>
      <c r="EO6" s="400"/>
      <c r="EP6" s="400"/>
      <c r="EQ6" s="400"/>
      <c r="ER6" s="400"/>
      <c r="ES6" s="400"/>
      <c r="ET6" s="400"/>
      <c r="EU6" s="400"/>
      <c r="EV6" s="400"/>
      <c r="EW6" s="400"/>
      <c r="EX6" s="400"/>
      <c r="EY6" s="400"/>
      <c r="EZ6" s="400"/>
    </row>
    <row r="7" spans="1:156" ht="24.75" customHeight="1">
      <c r="B7" s="1638" t="s">
        <v>21</v>
      </c>
      <c r="C7" s="1638"/>
      <c r="D7" s="403"/>
      <c r="E7" s="403" t="s">
        <v>297</v>
      </c>
      <c r="F7" s="403"/>
      <c r="G7" s="403"/>
      <c r="H7" s="403"/>
      <c r="I7" s="403"/>
      <c r="J7" s="403"/>
      <c r="K7" s="403"/>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400"/>
      <c r="CD7" s="400"/>
      <c r="CE7" s="400"/>
      <c r="CF7" s="400"/>
      <c r="CG7" s="400"/>
      <c r="CH7" s="400"/>
      <c r="CI7" s="400"/>
      <c r="CJ7" s="400"/>
      <c r="CK7" s="400"/>
      <c r="CL7" s="400"/>
      <c r="CM7" s="400"/>
      <c r="CN7" s="400"/>
      <c r="CO7" s="400"/>
      <c r="CP7" s="400"/>
      <c r="CQ7" s="400"/>
      <c r="CR7" s="400"/>
      <c r="CS7" s="400"/>
      <c r="CT7" s="400"/>
      <c r="CU7" s="400"/>
      <c r="CV7" s="400"/>
      <c r="CW7" s="400"/>
      <c r="CX7" s="400"/>
      <c r="CY7" s="400"/>
      <c r="CZ7" s="400"/>
      <c r="DA7" s="400"/>
      <c r="DB7" s="400"/>
      <c r="DC7" s="400"/>
      <c r="DD7" s="400"/>
      <c r="DE7" s="400"/>
      <c r="DF7" s="400"/>
      <c r="DG7" s="400"/>
      <c r="DH7" s="400"/>
      <c r="DI7" s="400"/>
      <c r="DJ7" s="400"/>
      <c r="DK7" s="400"/>
      <c r="DL7" s="400"/>
      <c r="DM7" s="400"/>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row>
    <row r="8" spans="1:156" ht="24.75" customHeight="1">
      <c r="B8" s="1638" t="s">
        <v>298</v>
      </c>
      <c r="C8" s="1638"/>
      <c r="D8" s="403"/>
      <c r="E8" s="403" t="s">
        <v>833</v>
      </c>
      <c r="F8" s="403"/>
      <c r="G8" s="403"/>
      <c r="H8" s="403"/>
      <c r="I8" s="403"/>
      <c r="J8" s="403"/>
      <c r="K8" s="404"/>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400"/>
      <c r="CD8" s="400"/>
      <c r="CE8" s="400"/>
      <c r="CF8" s="400"/>
      <c r="CG8" s="400"/>
      <c r="CH8" s="400"/>
      <c r="CI8" s="400"/>
      <c r="CJ8" s="400"/>
      <c r="CK8" s="400"/>
      <c r="CL8" s="400"/>
      <c r="CM8" s="400"/>
      <c r="CN8" s="400"/>
      <c r="CO8" s="400"/>
      <c r="CP8" s="400"/>
      <c r="CQ8" s="400"/>
      <c r="CR8" s="400"/>
      <c r="CS8" s="400"/>
      <c r="CT8" s="400"/>
      <c r="CU8" s="400"/>
      <c r="CV8" s="400"/>
      <c r="CW8" s="400"/>
      <c r="CX8" s="400"/>
      <c r="CY8" s="400"/>
      <c r="CZ8" s="400"/>
      <c r="DA8" s="400"/>
      <c r="DB8" s="400"/>
      <c r="DC8" s="400"/>
      <c r="DD8" s="400"/>
      <c r="DE8" s="400"/>
      <c r="DF8" s="400"/>
      <c r="DG8" s="400"/>
      <c r="DH8" s="400"/>
      <c r="DI8" s="400"/>
      <c r="DJ8" s="400"/>
      <c r="DK8" s="400"/>
      <c r="DL8" s="400"/>
      <c r="DM8" s="400"/>
      <c r="DN8" s="400"/>
      <c r="DO8" s="400"/>
      <c r="DP8" s="400"/>
      <c r="DQ8" s="400"/>
      <c r="DR8" s="400"/>
      <c r="DS8" s="400"/>
      <c r="DT8" s="400"/>
      <c r="DU8" s="400"/>
      <c r="DV8" s="400"/>
      <c r="DW8" s="400"/>
      <c r="DX8" s="400"/>
      <c r="DY8" s="400"/>
      <c r="DZ8" s="400"/>
      <c r="EA8" s="400"/>
      <c r="EB8" s="400"/>
      <c r="EC8" s="400"/>
      <c r="ED8" s="400"/>
      <c r="EE8" s="400"/>
      <c r="EF8" s="400"/>
      <c r="EG8" s="400"/>
      <c r="EH8" s="400"/>
      <c r="EI8" s="400"/>
      <c r="EJ8" s="400"/>
      <c r="EK8" s="400"/>
      <c r="EL8" s="400"/>
      <c r="EM8" s="400"/>
      <c r="EN8" s="400"/>
      <c r="EO8" s="400"/>
      <c r="EP8" s="400"/>
      <c r="EQ8" s="400"/>
      <c r="ER8" s="400"/>
      <c r="ES8" s="400"/>
      <c r="ET8" s="400"/>
      <c r="EU8" s="400"/>
      <c r="EV8" s="400"/>
      <c r="EW8" s="400"/>
      <c r="EX8" s="400"/>
      <c r="EY8" s="400"/>
      <c r="EZ8" s="400"/>
    </row>
    <row r="9" spans="1:156" ht="24.75" customHeight="1">
      <c r="B9" s="1638" t="s">
        <v>299</v>
      </c>
      <c r="C9" s="1638"/>
      <c r="D9" s="405"/>
      <c r="E9" s="393" t="s">
        <v>810</v>
      </c>
      <c r="F9" s="405"/>
      <c r="G9" s="405"/>
      <c r="H9" s="405"/>
      <c r="I9" s="405"/>
      <c r="J9" s="405"/>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400"/>
      <c r="CD9" s="400"/>
      <c r="CE9" s="400"/>
      <c r="CF9" s="400"/>
      <c r="CG9" s="400"/>
      <c r="CH9" s="400"/>
      <c r="CI9" s="400"/>
      <c r="CJ9" s="400"/>
      <c r="CK9" s="400"/>
      <c r="CL9" s="400"/>
      <c r="CM9" s="400"/>
      <c r="CN9" s="400"/>
      <c r="CO9" s="400"/>
      <c r="CP9" s="400"/>
      <c r="CQ9" s="400"/>
      <c r="CR9" s="400"/>
      <c r="CS9" s="400"/>
      <c r="CT9" s="400"/>
      <c r="CU9" s="400"/>
      <c r="CV9" s="400"/>
      <c r="CW9" s="400"/>
      <c r="CX9" s="400"/>
      <c r="CY9" s="400"/>
      <c r="CZ9" s="400"/>
      <c r="DA9" s="400"/>
      <c r="DB9" s="400"/>
      <c r="DC9" s="400"/>
      <c r="DD9" s="400"/>
      <c r="DE9" s="400"/>
      <c r="DF9" s="400"/>
      <c r="DG9" s="400"/>
      <c r="DH9" s="400"/>
      <c r="DI9" s="400"/>
      <c r="DJ9" s="400"/>
      <c r="DK9" s="400"/>
      <c r="DL9" s="400"/>
      <c r="DM9" s="400"/>
      <c r="DN9" s="400"/>
      <c r="DO9" s="400"/>
      <c r="DP9" s="400"/>
      <c r="DQ9" s="400"/>
      <c r="DR9" s="400"/>
      <c r="DS9" s="400"/>
      <c r="DT9" s="400"/>
      <c r="DU9" s="400"/>
      <c r="DV9" s="400"/>
      <c r="DW9" s="400"/>
      <c r="DX9" s="400"/>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row>
    <row r="10" spans="1:156" ht="33" customHeight="1" thickBot="1">
      <c r="B10" s="1640" t="s">
        <v>308</v>
      </c>
      <c r="C10" s="1640"/>
      <c r="D10" s="1640"/>
      <c r="E10" s="399"/>
      <c r="F10" s="406"/>
      <c r="G10" s="1641"/>
      <c r="H10" s="1641"/>
      <c r="I10" s="399"/>
      <c r="J10" s="491" t="s">
        <v>848</v>
      </c>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c r="BW10" s="399"/>
      <c r="BX10" s="399"/>
      <c r="BY10" s="399"/>
      <c r="BZ10" s="399"/>
      <c r="CA10" s="399"/>
      <c r="CB10" s="399"/>
      <c r="CC10" s="400"/>
      <c r="CD10" s="400"/>
      <c r="CE10" s="400"/>
      <c r="CF10" s="400"/>
      <c r="CG10" s="400"/>
      <c r="CH10" s="400"/>
      <c r="CI10" s="400"/>
      <c r="CJ10" s="400"/>
      <c r="CK10" s="400"/>
      <c r="CL10" s="400"/>
      <c r="CM10" s="400"/>
      <c r="CN10" s="400"/>
      <c r="CO10" s="400"/>
      <c r="CP10" s="400"/>
      <c r="CQ10" s="400"/>
      <c r="CR10" s="400"/>
      <c r="CS10" s="400"/>
      <c r="CT10" s="400"/>
      <c r="CU10" s="400"/>
      <c r="CV10" s="400"/>
      <c r="CW10" s="400"/>
      <c r="CX10" s="400"/>
      <c r="CY10" s="400"/>
      <c r="CZ10" s="400"/>
      <c r="DA10" s="400"/>
      <c r="DB10" s="400"/>
      <c r="DC10" s="400"/>
      <c r="DD10" s="400"/>
      <c r="DE10" s="400"/>
      <c r="DF10" s="400"/>
      <c r="DG10" s="400"/>
      <c r="DH10" s="400"/>
      <c r="DI10" s="400"/>
      <c r="DJ10" s="400"/>
      <c r="DK10" s="400"/>
      <c r="DL10" s="400"/>
      <c r="DM10" s="400"/>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row>
    <row r="11" spans="1:156" ht="31.5" customHeight="1" thickBot="1">
      <c r="A11" s="399"/>
      <c r="B11" s="1642" t="s">
        <v>300</v>
      </c>
      <c r="C11" s="1643"/>
      <c r="D11" s="1644" t="s">
        <v>666</v>
      </c>
      <c r="E11" s="1644"/>
      <c r="F11" s="1643" t="s">
        <v>301</v>
      </c>
      <c r="G11" s="1643"/>
      <c r="H11" s="1643"/>
      <c r="I11" s="1643"/>
      <c r="J11" s="1645"/>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400"/>
      <c r="CD11" s="400"/>
      <c r="CE11" s="400"/>
      <c r="CF11" s="400"/>
      <c r="CG11" s="400"/>
      <c r="CH11" s="400"/>
      <c r="CI11" s="400"/>
      <c r="CJ11" s="400"/>
      <c r="CK11" s="400"/>
      <c r="CL11" s="400"/>
      <c r="CM11" s="400"/>
      <c r="CN11" s="400"/>
      <c r="CO11" s="400"/>
      <c r="CP11" s="400"/>
      <c r="CQ11" s="400"/>
      <c r="CR11" s="400"/>
      <c r="CS11" s="400"/>
      <c r="CT11" s="400"/>
      <c r="CU11" s="400"/>
      <c r="CV11" s="400"/>
      <c r="CW11" s="400"/>
      <c r="CX11" s="400"/>
      <c r="CY11" s="400"/>
      <c r="CZ11" s="400"/>
      <c r="DA11" s="400"/>
      <c r="DB11" s="400"/>
      <c r="DC11" s="400"/>
      <c r="DD11" s="400"/>
      <c r="DE11" s="400"/>
      <c r="DF11" s="400"/>
      <c r="DG11" s="400"/>
      <c r="DH11" s="400"/>
      <c r="DI11" s="400"/>
      <c r="DJ11" s="400"/>
      <c r="DK11" s="400"/>
      <c r="DL11" s="400"/>
      <c r="DM11" s="400"/>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row>
    <row r="12" spans="1:156" ht="45.75" customHeight="1" thickTop="1">
      <c r="A12" s="406"/>
      <c r="B12" s="1646" t="s">
        <v>302</v>
      </c>
      <c r="C12" s="1647"/>
      <c r="D12" s="1648"/>
      <c r="E12" s="1648"/>
      <c r="F12" s="1648"/>
      <c r="G12" s="1648"/>
      <c r="H12" s="1648"/>
      <c r="I12" s="1648"/>
      <c r="J12" s="164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399"/>
      <c r="BR12" s="399"/>
      <c r="BS12" s="399"/>
      <c r="BT12" s="399"/>
      <c r="BU12" s="399"/>
      <c r="BV12" s="399"/>
      <c r="BW12" s="399"/>
      <c r="BX12" s="399"/>
      <c r="BY12" s="399"/>
      <c r="BZ12" s="399"/>
      <c r="CA12" s="399"/>
      <c r="CB12" s="399"/>
      <c r="CC12" s="400"/>
      <c r="CD12" s="400"/>
      <c r="CE12" s="400"/>
      <c r="CF12" s="400"/>
      <c r="CG12" s="400"/>
      <c r="CH12" s="400"/>
      <c r="CI12" s="400"/>
      <c r="CJ12" s="400"/>
      <c r="CK12" s="400"/>
      <c r="CL12" s="400"/>
      <c r="CM12" s="400"/>
      <c r="CN12" s="400"/>
      <c r="CO12" s="400"/>
      <c r="CP12" s="400"/>
      <c r="CQ12" s="400"/>
      <c r="CR12" s="400"/>
      <c r="CS12" s="400"/>
      <c r="CT12" s="400"/>
      <c r="CU12" s="400"/>
      <c r="CV12" s="400"/>
      <c r="CW12" s="400"/>
      <c r="CX12" s="400"/>
      <c r="CY12" s="400"/>
      <c r="CZ12" s="400"/>
      <c r="DA12" s="400"/>
      <c r="DB12" s="400"/>
      <c r="DC12" s="400"/>
      <c r="DD12" s="400"/>
      <c r="DE12" s="400"/>
      <c r="DF12" s="400"/>
      <c r="DG12" s="400"/>
      <c r="DH12" s="400"/>
      <c r="DI12" s="400"/>
      <c r="DJ12" s="400"/>
      <c r="DK12" s="400"/>
      <c r="DL12" s="400"/>
      <c r="DM12" s="400"/>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row>
    <row r="13" spans="1:156" ht="45.75" customHeight="1">
      <c r="A13" s="407"/>
      <c r="B13" s="1650" t="s">
        <v>303</v>
      </c>
      <c r="C13" s="1651"/>
      <c r="D13" s="1652"/>
      <c r="E13" s="1652"/>
      <c r="F13" s="1652"/>
      <c r="G13" s="1652"/>
      <c r="H13" s="1652"/>
      <c r="I13" s="1652"/>
      <c r="J13" s="1653"/>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c r="BY13" s="399"/>
      <c r="BZ13" s="399"/>
      <c r="CA13" s="399"/>
      <c r="CB13" s="399"/>
      <c r="CC13" s="400"/>
      <c r="CD13" s="400"/>
      <c r="CE13" s="400"/>
      <c r="CF13" s="400"/>
      <c r="CG13" s="400"/>
      <c r="CH13" s="400"/>
      <c r="CI13" s="400"/>
      <c r="CJ13" s="400"/>
      <c r="CK13" s="400"/>
      <c r="CL13" s="400"/>
      <c r="CM13" s="400"/>
      <c r="CN13" s="400"/>
      <c r="CO13" s="400"/>
      <c r="CP13" s="400"/>
      <c r="CQ13" s="400"/>
      <c r="CR13" s="400"/>
      <c r="CS13" s="400"/>
      <c r="CT13" s="400"/>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row>
    <row r="14" spans="1:156" ht="45.75" customHeight="1">
      <c r="A14" s="399"/>
      <c r="B14" s="1650" t="s">
        <v>304</v>
      </c>
      <c r="C14" s="1651"/>
      <c r="D14" s="1652"/>
      <c r="E14" s="1652"/>
      <c r="F14" s="1652"/>
      <c r="G14" s="1652"/>
      <c r="H14" s="1652"/>
      <c r="I14" s="1652"/>
      <c r="J14" s="1653"/>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c r="BZ14" s="399"/>
      <c r="CA14" s="399"/>
      <c r="CB14" s="399"/>
      <c r="CC14" s="400"/>
      <c r="CD14" s="400"/>
      <c r="CE14" s="400"/>
      <c r="CF14" s="400"/>
      <c r="CG14" s="400"/>
      <c r="CH14" s="400"/>
      <c r="CI14" s="400"/>
      <c r="CJ14" s="400"/>
      <c r="CK14" s="400"/>
      <c r="CL14" s="400"/>
      <c r="CM14" s="400"/>
      <c r="CN14" s="400"/>
      <c r="CO14" s="400"/>
      <c r="CP14" s="400"/>
      <c r="CQ14" s="400"/>
      <c r="CR14" s="400"/>
      <c r="CS14" s="400"/>
      <c r="CT14" s="400"/>
      <c r="CU14" s="400"/>
      <c r="CV14" s="400"/>
      <c r="CW14" s="400"/>
      <c r="CX14" s="400"/>
      <c r="CY14" s="400"/>
      <c r="CZ14" s="400"/>
      <c r="DA14" s="400"/>
      <c r="DB14" s="400"/>
      <c r="DC14" s="400"/>
      <c r="DD14" s="400"/>
      <c r="DE14" s="400"/>
      <c r="DF14" s="400"/>
      <c r="DG14" s="400"/>
      <c r="DH14" s="400"/>
      <c r="DI14" s="400"/>
      <c r="DJ14" s="400"/>
      <c r="DK14" s="400"/>
      <c r="DL14" s="400"/>
      <c r="DM14" s="400"/>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400"/>
      <c r="EK14" s="400"/>
      <c r="EL14" s="400"/>
      <c r="EM14" s="400"/>
      <c r="EN14" s="400"/>
      <c r="EO14" s="400"/>
      <c r="EP14" s="400"/>
      <c r="EQ14" s="400"/>
      <c r="ER14" s="400"/>
      <c r="ES14" s="400"/>
      <c r="ET14" s="400"/>
      <c r="EU14" s="400"/>
      <c r="EV14" s="400"/>
      <c r="EW14" s="400"/>
      <c r="EX14" s="400"/>
      <c r="EY14" s="400"/>
      <c r="EZ14" s="400"/>
    </row>
    <row r="15" spans="1:156" ht="45.75" customHeight="1">
      <c r="A15" s="399"/>
      <c r="B15" s="1650" t="s">
        <v>305</v>
      </c>
      <c r="C15" s="1651"/>
      <c r="D15" s="1652"/>
      <c r="E15" s="1652"/>
      <c r="F15" s="1652"/>
      <c r="G15" s="1652"/>
      <c r="H15" s="1652"/>
      <c r="I15" s="1652"/>
      <c r="J15" s="1653"/>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row>
    <row r="16" spans="1:156" ht="45.75" customHeight="1" thickBot="1">
      <c r="A16" s="399"/>
      <c r="B16" s="1654" t="s">
        <v>306</v>
      </c>
      <c r="C16" s="1655"/>
      <c r="D16" s="1656"/>
      <c r="E16" s="1656"/>
      <c r="F16" s="1656"/>
      <c r="G16" s="1656"/>
      <c r="H16" s="1656"/>
      <c r="I16" s="1656"/>
      <c r="J16" s="1657"/>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400"/>
      <c r="CD16" s="400"/>
      <c r="CE16" s="400"/>
      <c r="CF16" s="400"/>
      <c r="CG16" s="400"/>
      <c r="CH16" s="400"/>
      <c r="CI16" s="400"/>
      <c r="CJ16" s="400"/>
      <c r="CK16" s="400"/>
      <c r="CL16" s="400"/>
      <c r="CM16" s="400"/>
      <c r="CN16" s="400"/>
      <c r="CO16" s="400"/>
      <c r="CP16" s="400"/>
      <c r="CQ16" s="400"/>
      <c r="CR16" s="400"/>
      <c r="CS16" s="400"/>
      <c r="CT16" s="400"/>
      <c r="CU16" s="400"/>
      <c r="CV16" s="400"/>
      <c r="CW16" s="400"/>
      <c r="CX16" s="400"/>
      <c r="CY16" s="400"/>
      <c r="CZ16" s="400"/>
      <c r="DA16" s="400"/>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400"/>
      <c r="EK16" s="400"/>
      <c r="EL16" s="400"/>
      <c r="EM16" s="400"/>
      <c r="EN16" s="400"/>
      <c r="EO16" s="400"/>
      <c r="EP16" s="400"/>
      <c r="EQ16" s="400"/>
      <c r="ER16" s="400"/>
      <c r="ES16" s="400"/>
      <c r="ET16" s="400"/>
      <c r="EU16" s="400"/>
      <c r="EV16" s="400"/>
      <c r="EW16" s="400"/>
      <c r="EX16" s="400"/>
      <c r="EY16" s="400"/>
      <c r="EZ16" s="400"/>
    </row>
    <row r="17" spans="1:156" ht="31.5" customHeight="1" thickTop="1" thickBot="1">
      <c r="A17" s="399"/>
      <c r="B17" s="1658" t="s">
        <v>307</v>
      </c>
      <c r="C17" s="1659"/>
      <c r="D17" s="1660">
        <f>SUM(D12:E16)</f>
        <v>0</v>
      </c>
      <c r="E17" s="1660"/>
      <c r="F17" s="1661" t="s">
        <v>601</v>
      </c>
      <c r="G17" s="1662"/>
      <c r="H17" s="1662"/>
      <c r="I17" s="1662"/>
      <c r="J17" s="1663"/>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c r="EK17" s="400"/>
      <c r="EL17" s="400"/>
      <c r="EM17" s="400"/>
      <c r="EN17" s="400"/>
      <c r="EO17" s="400"/>
      <c r="EP17" s="400"/>
      <c r="EQ17" s="400"/>
      <c r="ER17" s="400"/>
      <c r="ES17" s="400"/>
      <c r="ET17" s="400"/>
      <c r="EU17" s="400"/>
      <c r="EV17" s="400"/>
      <c r="EW17" s="400"/>
      <c r="EX17" s="400"/>
      <c r="EY17" s="400"/>
      <c r="EZ17" s="400"/>
    </row>
    <row r="18" spans="1:156" ht="33" customHeight="1" thickBot="1">
      <c r="A18" s="399"/>
      <c r="B18" s="1676" t="s">
        <v>309</v>
      </c>
      <c r="C18" s="1676"/>
      <c r="D18" s="1676"/>
      <c r="E18" s="408"/>
      <c r="G18" s="409"/>
      <c r="H18" s="399"/>
      <c r="I18" s="399"/>
      <c r="K18" s="410"/>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400"/>
      <c r="CD18" s="400"/>
      <c r="CE18" s="400"/>
      <c r="CF18" s="400"/>
      <c r="CG18" s="400"/>
      <c r="CH18" s="400"/>
      <c r="CI18" s="400"/>
      <c r="CJ18" s="400"/>
      <c r="CK18" s="400"/>
      <c r="CL18" s="400"/>
      <c r="CM18" s="400"/>
      <c r="CN18" s="400"/>
      <c r="CO18" s="400"/>
      <c r="CP18" s="400"/>
      <c r="CQ18" s="400"/>
      <c r="CR18" s="400"/>
      <c r="CS18" s="400"/>
      <c r="CT18" s="400"/>
      <c r="CU18" s="400"/>
      <c r="CV18" s="400"/>
      <c r="CW18" s="400"/>
      <c r="CX18" s="400"/>
      <c r="CY18" s="400"/>
      <c r="CZ18" s="400"/>
      <c r="DA18" s="400"/>
      <c r="DB18" s="400"/>
      <c r="DC18" s="400"/>
      <c r="DD18" s="400"/>
      <c r="DE18" s="400"/>
      <c r="DF18" s="400"/>
      <c r="DG18" s="400"/>
      <c r="DH18" s="400"/>
      <c r="DI18" s="400"/>
      <c r="DJ18" s="400"/>
      <c r="DK18" s="400"/>
      <c r="DL18" s="400"/>
      <c r="DM18" s="400"/>
      <c r="DN18" s="400"/>
      <c r="DO18" s="400"/>
      <c r="DP18" s="400"/>
      <c r="DQ18" s="400"/>
      <c r="DR18" s="400"/>
      <c r="DS18" s="400"/>
      <c r="DT18" s="400"/>
      <c r="DU18" s="400"/>
      <c r="DV18" s="400"/>
      <c r="DW18" s="400"/>
      <c r="DX18" s="400"/>
      <c r="DY18" s="400"/>
      <c r="DZ18" s="400"/>
      <c r="EA18" s="400"/>
      <c r="EB18" s="400"/>
      <c r="EC18" s="400"/>
      <c r="ED18" s="400"/>
      <c r="EE18" s="400"/>
      <c r="EF18" s="400"/>
      <c r="EG18" s="400"/>
      <c r="EH18" s="400"/>
      <c r="EI18" s="400"/>
      <c r="EJ18" s="400"/>
      <c r="EK18" s="400"/>
      <c r="EL18" s="400"/>
      <c r="EM18" s="400"/>
      <c r="EN18" s="400"/>
      <c r="EO18" s="400"/>
      <c r="EP18" s="400"/>
      <c r="EQ18" s="400"/>
      <c r="ER18" s="400"/>
      <c r="ES18" s="400"/>
      <c r="ET18" s="400"/>
      <c r="EU18" s="400"/>
      <c r="EV18" s="400"/>
      <c r="EW18" s="400"/>
      <c r="EX18" s="400"/>
      <c r="EY18" s="400"/>
      <c r="EZ18" s="400"/>
    </row>
    <row r="19" spans="1:156" ht="31.5" customHeight="1" thickBot="1">
      <c r="A19" s="399"/>
      <c r="B19" s="1677" t="s">
        <v>300</v>
      </c>
      <c r="C19" s="1678"/>
      <c r="D19" s="1679" t="s">
        <v>666</v>
      </c>
      <c r="E19" s="1679"/>
      <c r="F19" s="1678" t="s">
        <v>847</v>
      </c>
      <c r="G19" s="1678"/>
      <c r="H19" s="1678"/>
      <c r="I19" s="1678"/>
      <c r="J19" s="1680"/>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400"/>
      <c r="CD19" s="400"/>
      <c r="CE19" s="400"/>
      <c r="CF19" s="400"/>
      <c r="CG19" s="400"/>
      <c r="CH19" s="400"/>
      <c r="CI19" s="400"/>
      <c r="CJ19" s="400"/>
      <c r="CK19" s="400"/>
      <c r="CL19" s="400"/>
      <c r="CM19" s="400"/>
      <c r="CN19" s="400"/>
      <c r="CO19" s="400"/>
      <c r="CP19" s="400"/>
      <c r="CQ19" s="400"/>
      <c r="CR19" s="400"/>
      <c r="CS19" s="400"/>
      <c r="CT19" s="400"/>
      <c r="CU19" s="400"/>
      <c r="CV19" s="400"/>
      <c r="CW19" s="400"/>
      <c r="CX19" s="400"/>
      <c r="CY19" s="400"/>
      <c r="CZ19" s="400"/>
      <c r="DA19" s="400"/>
      <c r="DB19" s="400"/>
      <c r="DC19" s="400"/>
      <c r="DD19" s="400"/>
      <c r="DE19" s="400"/>
      <c r="DF19" s="400"/>
      <c r="DG19" s="400"/>
      <c r="DH19" s="400"/>
      <c r="DI19" s="400"/>
      <c r="DJ19" s="400"/>
      <c r="DK19" s="400"/>
      <c r="DL19" s="400"/>
      <c r="DM19" s="400"/>
      <c r="DN19" s="400"/>
      <c r="DO19" s="400"/>
      <c r="DP19" s="400"/>
      <c r="DQ19" s="400"/>
      <c r="DR19" s="400"/>
      <c r="DS19" s="400"/>
      <c r="DT19" s="400"/>
      <c r="DU19" s="400"/>
      <c r="DV19" s="400"/>
      <c r="DW19" s="400"/>
      <c r="DX19" s="400"/>
      <c r="DY19" s="400"/>
      <c r="DZ19" s="400"/>
      <c r="EA19" s="400"/>
      <c r="EB19" s="400"/>
      <c r="EC19" s="400"/>
      <c r="ED19" s="400"/>
      <c r="EE19" s="400"/>
      <c r="EF19" s="400"/>
      <c r="EG19" s="400"/>
      <c r="EH19" s="400"/>
      <c r="EI19" s="400"/>
      <c r="EJ19" s="400"/>
      <c r="EK19" s="400"/>
      <c r="EL19" s="400"/>
      <c r="EM19" s="400"/>
      <c r="EN19" s="400"/>
      <c r="EO19" s="400"/>
      <c r="EP19" s="400"/>
      <c r="EQ19" s="400"/>
      <c r="ER19" s="400"/>
      <c r="ES19" s="400"/>
      <c r="ET19" s="400"/>
      <c r="EU19" s="400"/>
      <c r="EV19" s="400"/>
      <c r="EW19" s="400"/>
      <c r="EX19" s="400"/>
      <c r="EY19" s="400"/>
      <c r="EZ19" s="400"/>
    </row>
    <row r="20" spans="1:156" ht="45.75" customHeight="1" thickTop="1">
      <c r="A20" s="406"/>
      <c r="B20" s="1670" t="s">
        <v>846</v>
      </c>
      <c r="C20" s="1671"/>
      <c r="D20" s="1681"/>
      <c r="E20" s="1682"/>
      <c r="F20" s="1681"/>
      <c r="G20" s="1687"/>
      <c r="H20" s="1687"/>
      <c r="I20" s="1687"/>
      <c r="J20" s="1688"/>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400"/>
      <c r="CD20" s="400"/>
      <c r="CE20" s="400"/>
      <c r="CF20" s="400"/>
      <c r="CG20" s="400"/>
      <c r="CH20" s="400"/>
      <c r="CI20" s="400"/>
      <c r="CJ20" s="400"/>
      <c r="CK20" s="400"/>
      <c r="CL20" s="400"/>
      <c r="CM20" s="400"/>
      <c r="CN20" s="400"/>
      <c r="CO20" s="400"/>
      <c r="CP20" s="400"/>
      <c r="CQ20" s="400"/>
      <c r="CR20" s="400"/>
      <c r="CS20" s="400"/>
      <c r="CT20" s="400"/>
      <c r="CU20" s="400"/>
      <c r="CV20" s="400"/>
      <c r="CW20" s="400"/>
      <c r="CX20" s="400"/>
      <c r="CY20" s="400"/>
      <c r="CZ20" s="400"/>
      <c r="DA20" s="400"/>
      <c r="DB20" s="400"/>
      <c r="DC20" s="400"/>
      <c r="DD20" s="400"/>
      <c r="DE20" s="400"/>
      <c r="DF20" s="400"/>
      <c r="DG20" s="400"/>
      <c r="DH20" s="400"/>
      <c r="DI20" s="400"/>
      <c r="DJ20" s="400"/>
      <c r="DK20" s="400"/>
      <c r="DL20" s="400"/>
      <c r="DM20" s="400"/>
      <c r="DN20" s="400"/>
      <c r="DO20" s="400"/>
      <c r="DP20" s="400"/>
      <c r="DQ20" s="400"/>
      <c r="DR20" s="400"/>
      <c r="DS20" s="400"/>
      <c r="DT20" s="400"/>
      <c r="DU20" s="400"/>
      <c r="DV20" s="400"/>
      <c r="DW20" s="400"/>
      <c r="DX20" s="400"/>
      <c r="DY20" s="400"/>
      <c r="DZ20" s="400"/>
      <c r="EA20" s="400"/>
      <c r="EB20" s="400"/>
      <c r="EC20" s="400"/>
      <c r="ED20" s="400"/>
      <c r="EE20" s="400"/>
      <c r="EF20" s="400"/>
      <c r="EG20" s="400"/>
      <c r="EH20" s="400"/>
      <c r="EI20" s="400"/>
      <c r="EJ20" s="400"/>
      <c r="EK20" s="400"/>
      <c r="EL20" s="400"/>
      <c r="EM20" s="400"/>
      <c r="EN20" s="400"/>
      <c r="EO20" s="400"/>
      <c r="EP20" s="400"/>
      <c r="EQ20" s="400"/>
      <c r="ER20" s="400"/>
      <c r="ES20" s="400"/>
      <c r="ET20" s="400"/>
      <c r="EU20" s="400"/>
      <c r="EV20" s="400"/>
      <c r="EW20" s="400"/>
      <c r="EX20" s="400"/>
      <c r="EY20" s="400"/>
      <c r="EZ20" s="400"/>
    </row>
    <row r="21" spans="1:156" ht="45.75" customHeight="1">
      <c r="A21" s="407"/>
      <c r="B21" s="1672"/>
      <c r="C21" s="1673"/>
      <c r="D21" s="1683"/>
      <c r="E21" s="1684"/>
      <c r="F21" s="1683"/>
      <c r="G21" s="1689"/>
      <c r="H21" s="1689"/>
      <c r="I21" s="1689"/>
      <c r="J21" s="1690"/>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399"/>
      <c r="BL21" s="399"/>
      <c r="BM21" s="399"/>
      <c r="BN21" s="399"/>
      <c r="BO21" s="399"/>
      <c r="BP21" s="399"/>
      <c r="BQ21" s="399"/>
      <c r="BR21" s="399"/>
      <c r="BS21" s="399"/>
      <c r="BT21" s="399"/>
      <c r="BU21" s="399"/>
      <c r="BV21" s="399"/>
      <c r="BW21" s="399"/>
      <c r="BX21" s="399"/>
      <c r="BY21" s="399"/>
      <c r="BZ21" s="399"/>
      <c r="CA21" s="399"/>
      <c r="CB21" s="399"/>
      <c r="CC21" s="400"/>
      <c r="CD21" s="400"/>
      <c r="CE21" s="400"/>
      <c r="CF21" s="400"/>
      <c r="CG21" s="400"/>
      <c r="CH21" s="400"/>
      <c r="CI21" s="400"/>
      <c r="CJ21" s="400"/>
      <c r="CK21" s="400"/>
      <c r="CL21" s="400"/>
      <c r="CM21" s="400"/>
      <c r="CN21" s="400"/>
      <c r="CO21" s="400"/>
      <c r="CP21" s="400"/>
      <c r="CQ21" s="400"/>
      <c r="CR21" s="400"/>
      <c r="CS21" s="400"/>
      <c r="CT21" s="400"/>
      <c r="CU21" s="400"/>
      <c r="CV21" s="400"/>
      <c r="CW21" s="400"/>
      <c r="CX21" s="400"/>
      <c r="CY21" s="400"/>
      <c r="CZ21" s="400"/>
      <c r="DA21" s="400"/>
      <c r="DB21" s="400"/>
      <c r="DC21" s="400"/>
      <c r="DD21" s="400"/>
      <c r="DE21" s="400"/>
      <c r="DF21" s="400"/>
      <c r="DG21" s="400"/>
      <c r="DH21" s="400"/>
      <c r="DI21" s="400"/>
      <c r="DJ21" s="400"/>
      <c r="DK21" s="400"/>
      <c r="DL21" s="400"/>
      <c r="DM21" s="400"/>
      <c r="DN21" s="400"/>
      <c r="DO21" s="400"/>
      <c r="DP21" s="400"/>
      <c r="DQ21" s="400"/>
      <c r="DR21" s="400"/>
      <c r="DS21" s="400"/>
      <c r="DT21" s="400"/>
      <c r="DU21" s="400"/>
      <c r="DV21" s="400"/>
      <c r="DW21" s="400"/>
      <c r="DX21" s="400"/>
      <c r="DY21" s="400"/>
      <c r="DZ21" s="400"/>
      <c r="EA21" s="400"/>
      <c r="EB21" s="400"/>
      <c r="EC21" s="400"/>
      <c r="ED21" s="400"/>
      <c r="EE21" s="400"/>
      <c r="EF21" s="400"/>
      <c r="EG21" s="400"/>
      <c r="EH21" s="400"/>
      <c r="EI21" s="400"/>
      <c r="EJ21" s="400"/>
      <c r="EK21" s="400"/>
      <c r="EL21" s="400"/>
      <c r="EM21" s="400"/>
      <c r="EN21" s="400"/>
      <c r="EO21" s="400"/>
      <c r="EP21" s="400"/>
      <c r="EQ21" s="400"/>
      <c r="ER21" s="400"/>
      <c r="ES21" s="400"/>
      <c r="ET21" s="400"/>
      <c r="EU21" s="400"/>
      <c r="EV21" s="400"/>
      <c r="EW21" s="400"/>
      <c r="EX21" s="400"/>
      <c r="EY21" s="400"/>
      <c r="EZ21" s="400"/>
    </row>
    <row r="22" spans="1:156" ht="45.75" customHeight="1" thickBot="1">
      <c r="A22" s="399"/>
      <c r="B22" s="1674"/>
      <c r="C22" s="1675"/>
      <c r="D22" s="1685"/>
      <c r="E22" s="1686"/>
      <c r="F22" s="1685"/>
      <c r="G22" s="1691"/>
      <c r="H22" s="1691"/>
      <c r="I22" s="1691"/>
      <c r="J22" s="1692"/>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400"/>
      <c r="CD22" s="400"/>
      <c r="CE22" s="400"/>
      <c r="CF22" s="400"/>
      <c r="CG22" s="400"/>
      <c r="CH22" s="400"/>
      <c r="CI22" s="400"/>
      <c r="CJ22" s="400"/>
      <c r="CK22" s="400"/>
      <c r="CL22" s="400"/>
      <c r="CM22" s="400"/>
      <c r="CN22" s="400"/>
      <c r="CO22" s="400"/>
      <c r="CP22" s="400"/>
      <c r="CQ22" s="400"/>
      <c r="CR22" s="400"/>
      <c r="CS22" s="400"/>
      <c r="CT22" s="400"/>
      <c r="CU22" s="400"/>
      <c r="CV22" s="400"/>
      <c r="CW22" s="400"/>
      <c r="CX22" s="400"/>
      <c r="CY22" s="400"/>
      <c r="CZ22" s="400"/>
      <c r="DA22" s="400"/>
      <c r="DB22" s="400"/>
      <c r="DC22" s="400"/>
      <c r="DD22" s="400"/>
      <c r="DE22" s="400"/>
      <c r="DF22" s="400"/>
      <c r="DG22" s="400"/>
      <c r="DH22" s="400"/>
      <c r="DI22" s="400"/>
      <c r="DJ22" s="400"/>
      <c r="DK22" s="400"/>
      <c r="DL22" s="400"/>
      <c r="DM22" s="400"/>
      <c r="DN22" s="400"/>
      <c r="DO22" s="400"/>
      <c r="DP22" s="400"/>
      <c r="DQ22" s="400"/>
      <c r="DR22" s="400"/>
      <c r="DS22" s="400"/>
      <c r="DT22" s="400"/>
      <c r="DU22" s="400"/>
      <c r="DV22" s="400"/>
      <c r="DW22" s="400"/>
      <c r="DX22" s="400"/>
      <c r="DY22" s="400"/>
      <c r="DZ22" s="400"/>
      <c r="EA22" s="400"/>
      <c r="EB22" s="400"/>
      <c r="EC22" s="400"/>
      <c r="ED22" s="400"/>
      <c r="EE22" s="400"/>
      <c r="EF22" s="400"/>
      <c r="EG22" s="400"/>
      <c r="EH22" s="400"/>
      <c r="EI22" s="400"/>
      <c r="EJ22" s="400"/>
      <c r="EK22" s="400"/>
      <c r="EL22" s="400"/>
      <c r="EM22" s="400"/>
      <c r="EN22" s="400"/>
      <c r="EO22" s="400"/>
      <c r="EP22" s="400"/>
      <c r="EQ22" s="400"/>
      <c r="ER22" s="400"/>
      <c r="ES22" s="400"/>
      <c r="ET22" s="400"/>
      <c r="EU22" s="400"/>
      <c r="EV22" s="400"/>
      <c r="EW22" s="400"/>
      <c r="EX22" s="400"/>
      <c r="EY22" s="400"/>
      <c r="EZ22" s="400"/>
    </row>
    <row r="23" spans="1:156" ht="31.5" customHeight="1" thickTop="1" thickBot="1">
      <c r="A23" s="399"/>
      <c r="B23" s="1664" t="s">
        <v>307</v>
      </c>
      <c r="C23" s="1665"/>
      <c r="D23" s="1666">
        <f>SUM(D20:E22)</f>
        <v>0</v>
      </c>
      <c r="E23" s="1666"/>
      <c r="F23" s="1667" t="s">
        <v>643</v>
      </c>
      <c r="G23" s="1668"/>
      <c r="H23" s="1668"/>
      <c r="I23" s="1668"/>
      <c r="J23" s="166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399"/>
      <c r="BE23" s="399"/>
      <c r="BF23" s="399"/>
      <c r="BG23" s="399"/>
      <c r="BH23" s="399"/>
      <c r="BI23" s="399"/>
      <c r="BJ23" s="399"/>
      <c r="BK23" s="399"/>
      <c r="BL23" s="399"/>
      <c r="BM23" s="399"/>
      <c r="BN23" s="399"/>
      <c r="BO23" s="399"/>
      <c r="BP23" s="399"/>
      <c r="BQ23" s="399"/>
      <c r="BR23" s="399"/>
      <c r="BS23" s="399"/>
      <c r="BT23" s="399"/>
      <c r="BU23" s="399"/>
      <c r="BV23" s="399"/>
      <c r="BW23" s="399"/>
      <c r="BX23" s="399"/>
      <c r="BY23" s="399"/>
      <c r="BZ23" s="399"/>
      <c r="CA23" s="399"/>
      <c r="CB23" s="399"/>
      <c r="CC23" s="400"/>
      <c r="CD23" s="400"/>
      <c r="CE23" s="400"/>
      <c r="CF23" s="400"/>
      <c r="CG23" s="400"/>
      <c r="CH23" s="400"/>
      <c r="CI23" s="400"/>
      <c r="CJ23" s="400"/>
      <c r="CK23" s="400"/>
      <c r="CL23" s="400"/>
      <c r="CM23" s="400"/>
      <c r="CN23" s="400"/>
      <c r="CO23" s="400"/>
      <c r="CP23" s="400"/>
      <c r="CQ23" s="400"/>
      <c r="CR23" s="400"/>
      <c r="CS23" s="400"/>
      <c r="CT23" s="400"/>
      <c r="CU23" s="400"/>
      <c r="CV23" s="400"/>
      <c r="CW23" s="400"/>
      <c r="CX23" s="400"/>
      <c r="CY23" s="400"/>
      <c r="CZ23" s="400"/>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400"/>
      <c r="EK23" s="400"/>
      <c r="EL23" s="400"/>
      <c r="EM23" s="400"/>
      <c r="EN23" s="400"/>
      <c r="EO23" s="400"/>
      <c r="EP23" s="400"/>
      <c r="EQ23" s="400"/>
      <c r="ER23" s="400"/>
      <c r="ES23" s="400"/>
      <c r="ET23" s="400"/>
      <c r="EU23" s="400"/>
      <c r="EV23" s="400"/>
      <c r="EW23" s="400"/>
      <c r="EX23" s="400"/>
      <c r="EY23" s="400"/>
      <c r="EZ23" s="400"/>
    </row>
    <row r="24" spans="1:156" ht="33" customHeight="1">
      <c r="A24" s="399"/>
      <c r="B24" s="399"/>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400"/>
      <c r="CD24" s="400"/>
      <c r="CE24" s="400"/>
      <c r="CF24" s="400"/>
      <c r="CG24" s="400"/>
      <c r="CH24" s="400"/>
      <c r="CI24" s="400"/>
      <c r="CJ24" s="400"/>
      <c r="CK24" s="400"/>
      <c r="CL24" s="400"/>
      <c r="CM24" s="400"/>
      <c r="CN24" s="400"/>
      <c r="CO24" s="400"/>
      <c r="CP24" s="400"/>
      <c r="CQ24" s="400"/>
      <c r="CR24" s="400"/>
      <c r="CS24" s="400"/>
      <c r="CT24" s="400"/>
      <c r="CU24" s="400"/>
      <c r="CV24" s="400"/>
      <c r="CW24" s="400"/>
      <c r="CX24" s="400"/>
      <c r="CY24" s="400"/>
      <c r="CZ24" s="400"/>
      <c r="DA24" s="400"/>
      <c r="DB24" s="400"/>
      <c r="DC24" s="400"/>
      <c r="DD24" s="400"/>
      <c r="DE24" s="400"/>
      <c r="DF24" s="400"/>
      <c r="DG24" s="400"/>
      <c r="DH24" s="400"/>
      <c r="DI24" s="400"/>
      <c r="DJ24" s="400"/>
      <c r="DK24" s="400"/>
      <c r="DL24" s="400"/>
      <c r="DM24" s="400"/>
      <c r="DN24" s="400"/>
      <c r="DO24" s="400"/>
      <c r="DP24" s="400"/>
      <c r="DQ24" s="400"/>
      <c r="DR24" s="400"/>
      <c r="DS24" s="400"/>
      <c r="DT24" s="400"/>
      <c r="DU24" s="400"/>
      <c r="DV24" s="400"/>
      <c r="DW24" s="400"/>
      <c r="DX24" s="400"/>
      <c r="DY24" s="400"/>
      <c r="DZ24" s="400"/>
      <c r="EA24" s="400"/>
      <c r="EB24" s="400"/>
      <c r="EC24" s="400"/>
      <c r="ED24" s="400"/>
      <c r="EE24" s="400"/>
      <c r="EF24" s="400"/>
      <c r="EG24" s="400"/>
      <c r="EH24" s="400"/>
      <c r="EI24" s="400"/>
      <c r="EJ24" s="400"/>
      <c r="EK24" s="400"/>
      <c r="EL24" s="400"/>
      <c r="EM24" s="400"/>
      <c r="EN24" s="400"/>
      <c r="EO24" s="400"/>
      <c r="EP24" s="400"/>
      <c r="EQ24" s="400"/>
      <c r="ER24" s="400"/>
      <c r="ES24" s="400"/>
      <c r="ET24" s="400"/>
      <c r="EU24" s="400"/>
      <c r="EV24" s="400"/>
      <c r="EW24" s="400"/>
      <c r="EX24" s="400"/>
      <c r="EY24" s="400"/>
      <c r="EZ24" s="400"/>
    </row>
    <row r="25" spans="1:156" ht="33" customHeight="1">
      <c r="A25" s="406"/>
      <c r="B25" s="399"/>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c r="BP25" s="399"/>
      <c r="BQ25" s="399"/>
      <c r="BR25" s="399"/>
      <c r="BS25" s="399"/>
      <c r="BT25" s="399"/>
      <c r="BU25" s="399"/>
      <c r="BV25" s="399"/>
      <c r="BW25" s="399"/>
      <c r="BX25" s="399"/>
      <c r="BY25" s="399"/>
      <c r="BZ25" s="399"/>
      <c r="CA25" s="399"/>
      <c r="CB25" s="399"/>
      <c r="CC25" s="400"/>
      <c r="CD25" s="400"/>
      <c r="CE25" s="400"/>
      <c r="CF25" s="400"/>
      <c r="CG25" s="400"/>
      <c r="CH25" s="400"/>
      <c r="CI25" s="400"/>
      <c r="CJ25" s="400"/>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400"/>
      <c r="DJ25" s="400"/>
      <c r="DK25" s="400"/>
      <c r="DL25" s="400"/>
      <c r="DM25" s="400"/>
      <c r="DN25" s="400"/>
      <c r="DO25" s="400"/>
      <c r="DP25" s="400"/>
      <c r="DQ25" s="400"/>
      <c r="DR25" s="400"/>
      <c r="DS25" s="400"/>
      <c r="DT25" s="400"/>
      <c r="DU25" s="400"/>
      <c r="DV25" s="400"/>
      <c r="DW25" s="400"/>
      <c r="DX25" s="400"/>
      <c r="DY25" s="400"/>
      <c r="DZ25" s="400"/>
      <c r="EA25" s="400"/>
      <c r="EB25" s="400"/>
      <c r="EC25" s="400"/>
      <c r="ED25" s="400"/>
      <c r="EE25" s="400"/>
      <c r="EF25" s="400"/>
      <c r="EG25" s="400"/>
      <c r="EH25" s="400"/>
      <c r="EI25" s="400"/>
      <c r="EJ25" s="400"/>
      <c r="EK25" s="400"/>
      <c r="EL25" s="400"/>
      <c r="EM25" s="400"/>
      <c r="EN25" s="400"/>
      <c r="EO25" s="400"/>
      <c r="EP25" s="400"/>
      <c r="EQ25" s="400"/>
      <c r="ER25" s="400"/>
      <c r="ES25" s="400"/>
      <c r="ET25" s="400"/>
      <c r="EU25" s="400"/>
      <c r="EV25" s="400"/>
      <c r="EW25" s="400"/>
      <c r="EX25" s="400"/>
      <c r="EY25" s="400"/>
      <c r="EZ25" s="400"/>
    </row>
    <row r="26" spans="1:156" ht="33" customHeight="1">
      <c r="A26" s="399"/>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400"/>
      <c r="CD26" s="400"/>
      <c r="CE26" s="400"/>
      <c r="CF26" s="400"/>
      <c r="CG26" s="400"/>
      <c r="CH26" s="400"/>
      <c r="CI26" s="400"/>
      <c r="CJ26" s="400"/>
      <c r="CK26" s="400"/>
      <c r="CL26" s="400"/>
      <c r="CM26" s="400"/>
      <c r="CN26" s="400"/>
      <c r="CO26" s="400"/>
      <c r="CP26" s="400"/>
      <c r="CQ26" s="400"/>
      <c r="CR26" s="400"/>
      <c r="CS26" s="400"/>
      <c r="CT26" s="400"/>
      <c r="CU26" s="400"/>
      <c r="CV26" s="400"/>
      <c r="CW26" s="400"/>
      <c r="CX26" s="400"/>
      <c r="CY26" s="400"/>
      <c r="CZ26" s="400"/>
      <c r="DA26" s="400"/>
      <c r="DB26" s="400"/>
      <c r="DC26" s="400"/>
      <c r="DD26" s="400"/>
      <c r="DE26" s="400"/>
      <c r="DF26" s="400"/>
      <c r="DG26" s="400"/>
      <c r="DH26" s="400"/>
      <c r="DI26" s="400"/>
      <c r="DJ26" s="400"/>
      <c r="DK26" s="400"/>
      <c r="DL26" s="400"/>
      <c r="DM26" s="400"/>
      <c r="DN26" s="400"/>
      <c r="DO26" s="400"/>
      <c r="DP26" s="400"/>
      <c r="DQ26" s="400"/>
      <c r="DR26" s="400"/>
      <c r="DS26" s="400"/>
      <c r="DT26" s="400"/>
      <c r="DU26" s="400"/>
      <c r="DV26" s="400"/>
      <c r="DW26" s="400"/>
      <c r="DX26" s="400"/>
      <c r="DY26" s="400"/>
      <c r="DZ26" s="400"/>
      <c r="EA26" s="400"/>
      <c r="EB26" s="400"/>
      <c r="EC26" s="400"/>
      <c r="ED26" s="400"/>
      <c r="EE26" s="400"/>
      <c r="EF26" s="400"/>
      <c r="EG26" s="400"/>
      <c r="EH26" s="400"/>
      <c r="EI26" s="400"/>
      <c r="EJ26" s="400"/>
      <c r="EK26" s="400"/>
      <c r="EL26" s="400"/>
      <c r="EM26" s="400"/>
      <c r="EN26" s="400"/>
      <c r="EO26" s="400"/>
      <c r="EP26" s="400"/>
      <c r="EQ26" s="400"/>
      <c r="ER26" s="400"/>
      <c r="ES26" s="400"/>
      <c r="ET26" s="400"/>
      <c r="EU26" s="400"/>
      <c r="EV26" s="400"/>
      <c r="EW26" s="400"/>
      <c r="EX26" s="400"/>
      <c r="EY26" s="400"/>
      <c r="EZ26" s="400"/>
    </row>
    <row r="27" spans="1:156" ht="33" customHeight="1">
      <c r="A27" s="405"/>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c r="CB27" s="399"/>
      <c r="CC27" s="400"/>
      <c r="CD27" s="400"/>
      <c r="CE27" s="400"/>
      <c r="CF27" s="400"/>
      <c r="CG27" s="400"/>
      <c r="CH27" s="400"/>
      <c r="CI27" s="400"/>
      <c r="CJ27" s="400"/>
      <c r="CK27" s="400"/>
      <c r="CL27" s="400"/>
      <c r="CM27" s="400"/>
      <c r="CN27" s="400"/>
      <c r="CO27" s="400"/>
      <c r="CP27" s="400"/>
      <c r="CQ27" s="400"/>
      <c r="CR27" s="400"/>
      <c r="CS27" s="400"/>
      <c r="CT27" s="400"/>
      <c r="CU27" s="400"/>
      <c r="CV27" s="400"/>
      <c r="CW27" s="400"/>
      <c r="CX27" s="400"/>
      <c r="CY27" s="400"/>
      <c r="CZ27" s="400"/>
      <c r="DA27" s="400"/>
      <c r="DB27" s="400"/>
      <c r="DC27" s="400"/>
      <c r="DD27" s="400"/>
      <c r="DE27" s="400"/>
      <c r="DF27" s="400"/>
      <c r="DG27" s="400"/>
      <c r="DH27" s="400"/>
      <c r="DI27" s="400"/>
      <c r="DJ27" s="400"/>
      <c r="DK27" s="400"/>
      <c r="DL27" s="400"/>
      <c r="DM27" s="400"/>
      <c r="DN27" s="400"/>
      <c r="DO27" s="400"/>
      <c r="DP27" s="400"/>
      <c r="DQ27" s="400"/>
      <c r="DR27" s="400"/>
      <c r="DS27" s="400"/>
      <c r="DT27" s="400"/>
      <c r="DU27" s="400"/>
      <c r="DV27" s="400"/>
      <c r="DW27" s="400"/>
      <c r="DX27" s="400"/>
      <c r="DY27" s="400"/>
      <c r="DZ27" s="400"/>
      <c r="EA27" s="400"/>
      <c r="EB27" s="400"/>
      <c r="EC27" s="400"/>
      <c r="ED27" s="400"/>
      <c r="EE27" s="400"/>
      <c r="EF27" s="400"/>
      <c r="EG27" s="400"/>
      <c r="EH27" s="400"/>
      <c r="EI27" s="400"/>
      <c r="EJ27" s="400"/>
      <c r="EK27" s="400"/>
      <c r="EL27" s="400"/>
      <c r="EM27" s="400"/>
      <c r="EN27" s="400"/>
      <c r="EO27" s="400"/>
      <c r="EP27" s="400"/>
      <c r="EQ27" s="400"/>
      <c r="ER27" s="400"/>
      <c r="ES27" s="400"/>
      <c r="ET27" s="400"/>
      <c r="EU27" s="400"/>
      <c r="EV27" s="400"/>
      <c r="EW27" s="400"/>
      <c r="EX27" s="400"/>
      <c r="EY27" s="400"/>
      <c r="EZ27" s="400"/>
    </row>
    <row r="28" spans="1:156" ht="33" customHeight="1">
      <c r="A28" s="405"/>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399"/>
      <c r="AQ28" s="399"/>
      <c r="AR28" s="399"/>
      <c r="AS28" s="399"/>
      <c r="AT28" s="399"/>
      <c r="AU28" s="399"/>
      <c r="AV28" s="399"/>
      <c r="AW28" s="399"/>
      <c r="AX28" s="399"/>
      <c r="AY28" s="399"/>
      <c r="AZ28" s="399"/>
      <c r="BA28" s="399"/>
      <c r="BB28" s="399"/>
      <c r="BC28" s="399"/>
      <c r="BD28" s="399"/>
      <c r="BE28" s="399"/>
      <c r="BF28" s="399"/>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400"/>
      <c r="CD28" s="400"/>
      <c r="CE28" s="400"/>
      <c r="CF28" s="400"/>
      <c r="CG28" s="400"/>
      <c r="CH28" s="400"/>
      <c r="CI28" s="400"/>
      <c r="CJ28" s="400"/>
      <c r="CK28" s="400"/>
      <c r="CL28" s="400"/>
      <c r="CM28" s="400"/>
      <c r="CN28" s="400"/>
      <c r="CO28" s="400"/>
      <c r="CP28" s="400"/>
      <c r="CQ28" s="400"/>
      <c r="CR28" s="400"/>
      <c r="CS28" s="400"/>
      <c r="CT28" s="400"/>
      <c r="CU28" s="400"/>
      <c r="CV28" s="400"/>
      <c r="CW28" s="400"/>
      <c r="CX28" s="400"/>
      <c r="CY28" s="400"/>
      <c r="CZ28" s="400"/>
      <c r="DA28" s="400"/>
      <c r="DB28" s="400"/>
      <c r="DC28" s="400"/>
      <c r="DD28" s="400"/>
      <c r="DE28" s="400"/>
      <c r="DF28" s="400"/>
      <c r="DG28" s="400"/>
      <c r="DH28" s="400"/>
      <c r="DI28" s="400"/>
      <c r="DJ28" s="400"/>
      <c r="DK28" s="400"/>
      <c r="DL28" s="400"/>
      <c r="DM28" s="400"/>
      <c r="DN28" s="400"/>
      <c r="DO28" s="400"/>
      <c r="DP28" s="400"/>
      <c r="DQ28" s="400"/>
      <c r="DR28" s="400"/>
      <c r="DS28" s="400"/>
      <c r="DT28" s="400"/>
      <c r="DU28" s="400"/>
      <c r="DV28" s="400"/>
      <c r="DW28" s="400"/>
      <c r="DX28" s="400"/>
      <c r="DY28" s="400"/>
      <c r="DZ28" s="400"/>
      <c r="EA28" s="400"/>
      <c r="EB28" s="400"/>
      <c r="EC28" s="400"/>
      <c r="ED28" s="400"/>
      <c r="EE28" s="400"/>
      <c r="EF28" s="400"/>
      <c r="EG28" s="400"/>
      <c r="EH28" s="400"/>
      <c r="EI28" s="400"/>
      <c r="EJ28" s="400"/>
      <c r="EK28" s="400"/>
      <c r="EL28" s="400"/>
      <c r="EM28" s="400"/>
      <c r="EN28" s="400"/>
      <c r="EO28" s="400"/>
      <c r="EP28" s="400"/>
      <c r="EQ28" s="400"/>
      <c r="ER28" s="400"/>
      <c r="ES28" s="400"/>
      <c r="ET28" s="400"/>
      <c r="EU28" s="400"/>
      <c r="EV28" s="400"/>
      <c r="EW28" s="400"/>
      <c r="EX28" s="400"/>
      <c r="EY28" s="400"/>
      <c r="EZ28" s="400"/>
    </row>
    <row r="29" spans="1:156" ht="33" customHeight="1">
      <c r="A29" s="405"/>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c r="AU29" s="399"/>
      <c r="AV29" s="399"/>
      <c r="AW29" s="399"/>
      <c r="AX29" s="399"/>
      <c r="AY29" s="399"/>
      <c r="AZ29" s="399"/>
      <c r="BA29" s="399"/>
      <c r="BB29" s="399"/>
      <c r="BC29" s="399"/>
      <c r="BD29" s="399"/>
      <c r="BE29" s="399"/>
      <c r="BF29" s="399"/>
      <c r="BG29" s="399"/>
      <c r="BH29" s="399"/>
      <c r="BI29" s="399"/>
      <c r="BJ29" s="399"/>
      <c r="BK29" s="399"/>
      <c r="BL29" s="399"/>
      <c r="BM29" s="399"/>
      <c r="BN29" s="399"/>
      <c r="BO29" s="399"/>
      <c r="BP29" s="399"/>
      <c r="BQ29" s="399"/>
      <c r="BR29" s="399"/>
      <c r="BS29" s="399"/>
      <c r="BT29" s="399"/>
      <c r="BU29" s="399"/>
      <c r="BV29" s="399"/>
      <c r="BW29" s="399"/>
      <c r="BX29" s="399"/>
      <c r="BY29" s="399"/>
      <c r="BZ29" s="399"/>
      <c r="CA29" s="399"/>
      <c r="CB29" s="399"/>
      <c r="CC29" s="400"/>
      <c r="CD29" s="400"/>
      <c r="CE29" s="400"/>
      <c r="CF29" s="400"/>
      <c r="CG29" s="400"/>
      <c r="CH29" s="400"/>
      <c r="CI29" s="400"/>
      <c r="CJ29" s="400"/>
      <c r="CK29" s="400"/>
      <c r="CL29" s="400"/>
      <c r="CM29" s="400"/>
      <c r="CN29" s="400"/>
      <c r="CO29" s="400"/>
      <c r="CP29" s="400"/>
      <c r="CQ29" s="400"/>
      <c r="CR29" s="400"/>
      <c r="CS29" s="400"/>
      <c r="CT29" s="400"/>
      <c r="CU29" s="400"/>
      <c r="CV29" s="400"/>
      <c r="CW29" s="400"/>
      <c r="CX29" s="400"/>
      <c r="CY29" s="400"/>
      <c r="CZ29" s="400"/>
      <c r="DA29" s="400"/>
      <c r="DB29" s="400"/>
      <c r="DC29" s="400"/>
      <c r="DD29" s="400"/>
      <c r="DE29" s="400"/>
      <c r="DF29" s="400"/>
      <c r="DG29" s="400"/>
      <c r="DH29" s="400"/>
      <c r="DI29" s="400"/>
      <c r="DJ29" s="400"/>
      <c r="DK29" s="400"/>
      <c r="DL29" s="400"/>
      <c r="DM29" s="400"/>
      <c r="DN29" s="400"/>
      <c r="DO29" s="400"/>
      <c r="DP29" s="400"/>
      <c r="DQ29" s="400"/>
      <c r="DR29" s="400"/>
      <c r="DS29" s="400"/>
      <c r="DT29" s="400"/>
      <c r="DU29" s="400"/>
      <c r="DV29" s="400"/>
      <c r="DW29" s="400"/>
      <c r="DX29" s="400"/>
      <c r="DY29" s="400"/>
      <c r="DZ29" s="400"/>
      <c r="EA29" s="400"/>
      <c r="EB29" s="400"/>
      <c r="EC29" s="400"/>
      <c r="ED29" s="400"/>
      <c r="EE29" s="400"/>
      <c r="EF29" s="400"/>
      <c r="EG29" s="400"/>
      <c r="EH29" s="400"/>
      <c r="EI29" s="400"/>
      <c r="EJ29" s="400"/>
      <c r="EK29" s="400"/>
      <c r="EL29" s="400"/>
      <c r="EM29" s="400"/>
      <c r="EN29" s="400"/>
      <c r="EO29" s="400"/>
      <c r="EP29" s="400"/>
      <c r="EQ29" s="400"/>
      <c r="ER29" s="400"/>
      <c r="ES29" s="400"/>
      <c r="ET29" s="400"/>
      <c r="EU29" s="400"/>
      <c r="EV29" s="400"/>
      <c r="EW29" s="400"/>
      <c r="EX29" s="400"/>
      <c r="EY29" s="400"/>
      <c r="EZ29" s="400"/>
    </row>
    <row r="30" spans="1:156" ht="30" customHeight="1">
      <c r="A30" s="399"/>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400"/>
      <c r="CD30" s="400"/>
      <c r="CE30" s="400"/>
      <c r="CF30" s="400"/>
      <c r="CG30" s="400"/>
      <c r="CH30" s="400"/>
      <c r="CI30" s="400"/>
      <c r="CJ30" s="400"/>
      <c r="CK30" s="400"/>
      <c r="CL30" s="400"/>
      <c r="CM30" s="400"/>
      <c r="CN30" s="400"/>
      <c r="CO30" s="400"/>
      <c r="CP30" s="400"/>
      <c r="CQ30" s="400"/>
      <c r="CR30" s="400"/>
      <c r="CS30" s="400"/>
      <c r="CT30" s="400"/>
      <c r="CU30" s="400"/>
      <c r="CV30" s="400"/>
      <c r="CW30" s="400"/>
      <c r="CX30" s="400"/>
      <c r="CY30" s="400"/>
      <c r="CZ30" s="400"/>
      <c r="DA30" s="400"/>
      <c r="DB30" s="400"/>
      <c r="DC30" s="400"/>
      <c r="DD30" s="400"/>
      <c r="DE30" s="400"/>
      <c r="DF30" s="400"/>
      <c r="DG30" s="400"/>
      <c r="DH30" s="400"/>
      <c r="DI30" s="400"/>
      <c r="DJ30" s="400"/>
      <c r="DK30" s="400"/>
      <c r="DL30" s="400"/>
      <c r="DM30" s="400"/>
      <c r="DN30" s="400"/>
      <c r="DO30" s="400"/>
      <c r="DP30" s="400"/>
      <c r="DQ30" s="400"/>
      <c r="DR30" s="400"/>
      <c r="DS30" s="400"/>
      <c r="DT30" s="400"/>
      <c r="DU30" s="400"/>
      <c r="DV30" s="400"/>
      <c r="DW30" s="400"/>
      <c r="DX30" s="400"/>
      <c r="DY30" s="400"/>
      <c r="DZ30" s="400"/>
      <c r="EA30" s="400"/>
      <c r="EB30" s="400"/>
      <c r="EC30" s="400"/>
      <c r="ED30" s="400"/>
      <c r="EE30" s="400"/>
      <c r="EF30" s="400"/>
      <c r="EG30" s="400"/>
      <c r="EH30" s="400"/>
      <c r="EI30" s="400"/>
      <c r="EJ30" s="400"/>
      <c r="EK30" s="400"/>
      <c r="EL30" s="400"/>
      <c r="EM30" s="400"/>
      <c r="EN30" s="400"/>
      <c r="EO30" s="400"/>
      <c r="EP30" s="400"/>
      <c r="EQ30" s="400"/>
      <c r="ER30" s="400"/>
      <c r="ES30" s="400"/>
      <c r="ET30" s="400"/>
      <c r="EU30" s="400"/>
      <c r="EV30" s="400"/>
      <c r="EW30" s="400"/>
      <c r="EX30" s="400"/>
      <c r="EY30" s="400"/>
      <c r="EZ30" s="400"/>
    </row>
    <row r="31" spans="1:156" ht="30" customHeight="1">
      <c r="A31" s="399"/>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c r="BP31" s="399"/>
      <c r="BQ31" s="399"/>
      <c r="BR31" s="399"/>
      <c r="BS31" s="399"/>
      <c r="BT31" s="399"/>
      <c r="BU31" s="399"/>
      <c r="BV31" s="399"/>
      <c r="BW31" s="399"/>
      <c r="BX31" s="399"/>
      <c r="BY31" s="399"/>
      <c r="BZ31" s="399"/>
      <c r="CA31" s="399"/>
      <c r="CB31" s="399"/>
      <c r="CC31" s="400"/>
      <c r="CD31" s="400"/>
      <c r="CE31" s="400"/>
      <c r="CF31" s="400"/>
      <c r="CG31" s="400"/>
      <c r="CH31" s="400"/>
      <c r="CI31" s="400"/>
      <c r="CJ31" s="400"/>
      <c r="CK31" s="400"/>
      <c r="CL31" s="400"/>
      <c r="CM31" s="400"/>
      <c r="CN31" s="400"/>
      <c r="CO31" s="400"/>
      <c r="CP31" s="400"/>
      <c r="CQ31" s="400"/>
      <c r="CR31" s="400"/>
      <c r="CS31" s="400"/>
      <c r="CT31" s="400"/>
      <c r="CU31" s="400"/>
      <c r="CV31" s="400"/>
      <c r="CW31" s="400"/>
      <c r="CX31" s="400"/>
      <c r="CY31" s="400"/>
      <c r="CZ31" s="400"/>
      <c r="DA31" s="400"/>
      <c r="DB31" s="400"/>
      <c r="DC31" s="400"/>
      <c r="DD31" s="400"/>
      <c r="DE31" s="400"/>
      <c r="DF31" s="400"/>
      <c r="DG31" s="400"/>
      <c r="DH31" s="400"/>
      <c r="DI31" s="400"/>
      <c r="DJ31" s="400"/>
      <c r="DK31" s="400"/>
      <c r="DL31" s="400"/>
      <c r="DM31" s="400"/>
      <c r="DN31" s="400"/>
      <c r="DO31" s="400"/>
      <c r="DP31" s="400"/>
      <c r="DQ31" s="400"/>
      <c r="DR31" s="400"/>
      <c r="DS31" s="400"/>
      <c r="DT31" s="400"/>
      <c r="DU31" s="400"/>
      <c r="DV31" s="400"/>
      <c r="DW31" s="400"/>
      <c r="DX31" s="400"/>
      <c r="DY31" s="400"/>
      <c r="DZ31" s="400"/>
      <c r="EA31" s="400"/>
      <c r="EB31" s="400"/>
      <c r="EC31" s="400"/>
      <c r="ED31" s="400"/>
      <c r="EE31" s="400"/>
      <c r="EF31" s="400"/>
      <c r="EG31" s="400"/>
      <c r="EH31" s="400"/>
      <c r="EI31" s="400"/>
      <c r="EJ31" s="400"/>
      <c r="EK31" s="400"/>
      <c r="EL31" s="400"/>
      <c r="EM31" s="400"/>
      <c r="EN31" s="400"/>
      <c r="EO31" s="400"/>
      <c r="EP31" s="400"/>
      <c r="EQ31" s="400"/>
      <c r="ER31" s="400"/>
      <c r="ES31" s="400"/>
      <c r="ET31" s="400"/>
      <c r="EU31" s="400"/>
      <c r="EV31" s="400"/>
      <c r="EW31" s="400"/>
      <c r="EX31" s="400"/>
      <c r="EY31" s="400"/>
      <c r="EZ31" s="400"/>
    </row>
    <row r="32" spans="1:156" ht="30" customHeight="1">
      <c r="A32" s="399"/>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400"/>
      <c r="CD32" s="400"/>
      <c r="CE32" s="400"/>
      <c r="CF32" s="400"/>
      <c r="CG32" s="400"/>
      <c r="CH32" s="400"/>
      <c r="CI32" s="400"/>
      <c r="CJ32" s="400"/>
      <c r="CK32" s="400"/>
      <c r="CL32" s="400"/>
      <c r="CM32" s="400"/>
      <c r="CN32" s="400"/>
      <c r="CO32" s="400"/>
      <c r="CP32" s="400"/>
      <c r="CQ32" s="400"/>
      <c r="CR32" s="400"/>
      <c r="CS32" s="400"/>
      <c r="CT32" s="400"/>
      <c r="CU32" s="400"/>
      <c r="CV32" s="400"/>
      <c r="CW32" s="400"/>
      <c r="CX32" s="400"/>
      <c r="CY32" s="400"/>
      <c r="CZ32" s="400"/>
      <c r="DA32" s="400"/>
      <c r="DB32" s="400"/>
      <c r="DC32" s="400"/>
      <c r="DD32" s="400"/>
      <c r="DE32" s="400"/>
      <c r="DF32" s="400"/>
      <c r="DG32" s="400"/>
      <c r="DH32" s="400"/>
      <c r="DI32" s="400"/>
      <c r="DJ32" s="400"/>
      <c r="DK32" s="400"/>
      <c r="DL32" s="400"/>
      <c r="DM32" s="400"/>
      <c r="DN32" s="400"/>
      <c r="DO32" s="400"/>
      <c r="DP32" s="400"/>
      <c r="DQ32" s="400"/>
      <c r="DR32" s="400"/>
      <c r="DS32" s="400"/>
      <c r="DT32" s="400"/>
      <c r="DU32" s="400"/>
      <c r="DV32" s="400"/>
      <c r="DW32" s="400"/>
      <c r="DX32" s="400"/>
      <c r="DY32" s="400"/>
      <c r="DZ32" s="400"/>
      <c r="EA32" s="400"/>
      <c r="EB32" s="400"/>
      <c r="EC32" s="400"/>
      <c r="ED32" s="400"/>
      <c r="EE32" s="400"/>
      <c r="EF32" s="400"/>
      <c r="EG32" s="400"/>
      <c r="EH32" s="400"/>
      <c r="EI32" s="400"/>
      <c r="EJ32" s="400"/>
      <c r="EK32" s="400"/>
      <c r="EL32" s="400"/>
      <c r="EM32" s="400"/>
      <c r="EN32" s="400"/>
      <c r="EO32" s="400"/>
      <c r="EP32" s="400"/>
      <c r="EQ32" s="400"/>
      <c r="ER32" s="400"/>
      <c r="ES32" s="400"/>
      <c r="ET32" s="400"/>
      <c r="EU32" s="400"/>
      <c r="EV32" s="400"/>
      <c r="EW32" s="400"/>
      <c r="EX32" s="400"/>
      <c r="EY32" s="400"/>
      <c r="EZ32" s="400"/>
    </row>
    <row r="33" spans="1:156" ht="30" customHeight="1">
      <c r="A33" s="399"/>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c r="BS33" s="399"/>
      <c r="BT33" s="399"/>
      <c r="BU33" s="399"/>
      <c r="BV33" s="399"/>
      <c r="BW33" s="399"/>
      <c r="BX33" s="399"/>
      <c r="BY33" s="399"/>
      <c r="BZ33" s="399"/>
      <c r="CA33" s="399"/>
      <c r="CB33" s="399"/>
      <c r="CC33" s="400"/>
      <c r="CD33" s="400"/>
      <c r="CE33" s="400"/>
      <c r="CF33" s="400"/>
      <c r="CG33" s="400"/>
      <c r="CH33" s="400"/>
      <c r="CI33" s="400"/>
      <c r="CJ33" s="400"/>
      <c r="CK33" s="400"/>
      <c r="CL33" s="400"/>
      <c r="CM33" s="400"/>
      <c r="CN33" s="400"/>
      <c r="CO33" s="400"/>
      <c r="CP33" s="400"/>
      <c r="CQ33" s="400"/>
      <c r="CR33" s="400"/>
      <c r="CS33" s="400"/>
      <c r="CT33" s="400"/>
      <c r="CU33" s="400"/>
      <c r="CV33" s="400"/>
      <c r="CW33" s="400"/>
      <c r="CX33" s="400"/>
      <c r="CY33" s="400"/>
      <c r="CZ33" s="400"/>
      <c r="DA33" s="400"/>
      <c r="DB33" s="400"/>
      <c r="DC33" s="400"/>
      <c r="DD33" s="400"/>
      <c r="DE33" s="400"/>
      <c r="DF33" s="400"/>
      <c r="DG33" s="400"/>
      <c r="DH33" s="400"/>
      <c r="DI33" s="400"/>
      <c r="DJ33" s="400"/>
      <c r="DK33" s="400"/>
      <c r="DL33" s="400"/>
      <c r="DM33" s="400"/>
      <c r="DN33" s="400"/>
      <c r="DO33" s="400"/>
      <c r="DP33" s="400"/>
      <c r="DQ33" s="400"/>
      <c r="DR33" s="400"/>
      <c r="DS33" s="400"/>
      <c r="DT33" s="400"/>
      <c r="DU33" s="400"/>
      <c r="DV33" s="400"/>
      <c r="DW33" s="400"/>
      <c r="DX33" s="400"/>
      <c r="DY33" s="400"/>
      <c r="DZ33" s="400"/>
      <c r="EA33" s="400"/>
      <c r="EB33" s="400"/>
      <c r="EC33" s="400"/>
      <c r="ED33" s="400"/>
      <c r="EE33" s="400"/>
      <c r="EF33" s="400"/>
      <c r="EG33" s="400"/>
      <c r="EH33" s="400"/>
      <c r="EI33" s="400"/>
      <c r="EJ33" s="400"/>
      <c r="EK33" s="400"/>
      <c r="EL33" s="400"/>
      <c r="EM33" s="400"/>
      <c r="EN33" s="400"/>
      <c r="EO33" s="400"/>
      <c r="EP33" s="400"/>
      <c r="EQ33" s="400"/>
      <c r="ER33" s="400"/>
      <c r="ES33" s="400"/>
      <c r="ET33" s="400"/>
      <c r="EU33" s="400"/>
      <c r="EV33" s="400"/>
      <c r="EW33" s="400"/>
      <c r="EX33" s="400"/>
      <c r="EY33" s="400"/>
      <c r="EZ33" s="400"/>
    </row>
    <row r="34" spans="1:156" ht="30" customHeight="1">
      <c r="A34" s="399"/>
      <c r="B34" s="399"/>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400"/>
      <c r="CD34" s="400"/>
      <c r="CE34" s="400"/>
      <c r="CF34" s="400"/>
      <c r="CG34" s="400"/>
      <c r="CH34" s="400"/>
      <c r="CI34" s="400"/>
      <c r="CJ34" s="400"/>
      <c r="CK34" s="400"/>
      <c r="CL34" s="400"/>
      <c r="CM34" s="400"/>
      <c r="CN34" s="400"/>
      <c r="CO34" s="400"/>
      <c r="CP34" s="400"/>
      <c r="CQ34" s="400"/>
      <c r="CR34" s="400"/>
      <c r="CS34" s="400"/>
      <c r="CT34" s="400"/>
      <c r="CU34" s="400"/>
      <c r="CV34" s="400"/>
      <c r="CW34" s="400"/>
      <c r="CX34" s="400"/>
      <c r="CY34" s="400"/>
      <c r="CZ34" s="400"/>
      <c r="DA34" s="400"/>
      <c r="DB34" s="400"/>
      <c r="DC34" s="400"/>
      <c r="DD34" s="400"/>
      <c r="DE34" s="400"/>
      <c r="DF34" s="400"/>
      <c r="DG34" s="400"/>
      <c r="DH34" s="400"/>
      <c r="DI34" s="400"/>
      <c r="DJ34" s="400"/>
      <c r="DK34" s="400"/>
      <c r="DL34" s="400"/>
      <c r="DM34" s="400"/>
      <c r="DN34" s="400"/>
      <c r="DO34" s="400"/>
      <c r="DP34" s="400"/>
      <c r="DQ34" s="400"/>
      <c r="DR34" s="400"/>
      <c r="DS34" s="400"/>
      <c r="DT34" s="400"/>
      <c r="DU34" s="400"/>
      <c r="DV34" s="400"/>
      <c r="DW34" s="400"/>
      <c r="DX34" s="400"/>
      <c r="DY34" s="400"/>
      <c r="DZ34" s="400"/>
      <c r="EA34" s="400"/>
      <c r="EB34" s="400"/>
      <c r="EC34" s="400"/>
      <c r="ED34" s="400"/>
      <c r="EE34" s="400"/>
      <c r="EF34" s="400"/>
      <c r="EG34" s="400"/>
      <c r="EH34" s="400"/>
      <c r="EI34" s="400"/>
      <c r="EJ34" s="400"/>
      <c r="EK34" s="400"/>
      <c r="EL34" s="400"/>
      <c r="EM34" s="400"/>
      <c r="EN34" s="400"/>
      <c r="EO34" s="400"/>
      <c r="EP34" s="400"/>
      <c r="EQ34" s="400"/>
      <c r="ER34" s="400"/>
      <c r="ES34" s="400"/>
      <c r="ET34" s="400"/>
      <c r="EU34" s="400"/>
      <c r="EV34" s="400"/>
      <c r="EW34" s="400"/>
      <c r="EX34" s="400"/>
      <c r="EY34" s="400"/>
      <c r="EZ34" s="400"/>
    </row>
    <row r="35" spans="1:156" ht="30" customHeight="1">
      <c r="A35" s="399"/>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399"/>
      <c r="BH35" s="399"/>
      <c r="BI35" s="399"/>
      <c r="BJ35" s="399"/>
      <c r="BK35" s="399"/>
      <c r="BL35" s="399"/>
      <c r="BM35" s="399"/>
      <c r="BN35" s="399"/>
      <c r="BO35" s="399"/>
      <c r="BP35" s="399"/>
      <c r="BQ35" s="399"/>
      <c r="BR35" s="399"/>
      <c r="BS35" s="399"/>
      <c r="BT35" s="399"/>
      <c r="BU35" s="399"/>
      <c r="BV35" s="399"/>
      <c r="BW35" s="399"/>
      <c r="BX35" s="399"/>
      <c r="BY35" s="399"/>
      <c r="BZ35" s="399"/>
      <c r="CA35" s="399"/>
      <c r="CB35" s="399"/>
      <c r="CC35" s="400"/>
      <c r="CD35" s="400"/>
      <c r="CE35" s="400"/>
      <c r="CF35" s="400"/>
      <c r="CG35" s="400"/>
      <c r="CH35" s="400"/>
      <c r="CI35" s="400"/>
      <c r="CJ35" s="400"/>
      <c r="CK35" s="400"/>
      <c r="CL35" s="400"/>
      <c r="CM35" s="400"/>
      <c r="CN35" s="400"/>
      <c r="CO35" s="400"/>
      <c r="CP35" s="400"/>
      <c r="CQ35" s="400"/>
      <c r="CR35" s="400"/>
      <c r="CS35" s="400"/>
      <c r="CT35" s="400"/>
      <c r="CU35" s="400"/>
      <c r="CV35" s="400"/>
      <c r="CW35" s="400"/>
      <c r="CX35" s="400"/>
      <c r="CY35" s="400"/>
      <c r="CZ35" s="400"/>
      <c r="DA35" s="400"/>
      <c r="DB35" s="400"/>
      <c r="DC35" s="400"/>
      <c r="DD35" s="400"/>
      <c r="DE35" s="400"/>
      <c r="DF35" s="400"/>
      <c r="DG35" s="400"/>
      <c r="DH35" s="400"/>
      <c r="DI35" s="400"/>
      <c r="DJ35" s="400"/>
      <c r="DK35" s="400"/>
      <c r="DL35" s="400"/>
      <c r="DM35" s="400"/>
      <c r="DN35" s="400"/>
      <c r="DO35" s="400"/>
      <c r="DP35" s="400"/>
      <c r="DQ35" s="400"/>
      <c r="DR35" s="400"/>
      <c r="DS35" s="400"/>
      <c r="DT35" s="400"/>
      <c r="DU35" s="400"/>
      <c r="DV35" s="400"/>
      <c r="DW35" s="400"/>
      <c r="DX35" s="400"/>
      <c r="DY35" s="400"/>
      <c r="DZ35" s="400"/>
      <c r="EA35" s="400"/>
      <c r="EB35" s="400"/>
      <c r="EC35" s="400"/>
      <c r="ED35" s="400"/>
      <c r="EE35" s="400"/>
      <c r="EF35" s="400"/>
      <c r="EG35" s="400"/>
      <c r="EH35" s="400"/>
      <c r="EI35" s="400"/>
      <c r="EJ35" s="400"/>
      <c r="EK35" s="400"/>
      <c r="EL35" s="400"/>
      <c r="EM35" s="400"/>
      <c r="EN35" s="400"/>
      <c r="EO35" s="400"/>
      <c r="EP35" s="400"/>
      <c r="EQ35" s="400"/>
      <c r="ER35" s="400"/>
      <c r="ES35" s="400"/>
      <c r="ET35" s="400"/>
      <c r="EU35" s="400"/>
      <c r="EV35" s="400"/>
      <c r="EW35" s="400"/>
      <c r="EX35" s="400"/>
      <c r="EY35" s="400"/>
      <c r="EZ35" s="400"/>
    </row>
    <row r="36" spans="1:156" ht="30" customHeight="1">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400"/>
      <c r="CD36" s="400"/>
      <c r="CE36" s="400"/>
      <c r="CF36" s="400"/>
      <c r="CG36" s="400"/>
      <c r="CH36" s="400"/>
      <c r="CI36" s="400"/>
      <c r="CJ36" s="400"/>
      <c r="CK36" s="400"/>
      <c r="CL36" s="400"/>
      <c r="CM36" s="400"/>
      <c r="CN36" s="400"/>
      <c r="CO36" s="400"/>
      <c r="CP36" s="400"/>
      <c r="CQ36" s="400"/>
      <c r="CR36" s="400"/>
      <c r="CS36" s="400"/>
      <c r="CT36" s="400"/>
      <c r="CU36" s="400"/>
      <c r="CV36" s="400"/>
      <c r="CW36" s="400"/>
      <c r="CX36" s="400"/>
      <c r="CY36" s="400"/>
      <c r="CZ36" s="400"/>
      <c r="DA36" s="400"/>
      <c r="DB36" s="400"/>
      <c r="DC36" s="400"/>
      <c r="DD36" s="400"/>
      <c r="DE36" s="400"/>
      <c r="DF36" s="400"/>
      <c r="DG36" s="400"/>
      <c r="DH36" s="400"/>
      <c r="DI36" s="400"/>
      <c r="DJ36" s="400"/>
      <c r="DK36" s="400"/>
      <c r="DL36" s="400"/>
      <c r="DM36" s="400"/>
      <c r="DN36" s="400"/>
      <c r="DO36" s="400"/>
      <c r="DP36" s="400"/>
      <c r="DQ36" s="400"/>
      <c r="DR36" s="400"/>
      <c r="DS36" s="400"/>
      <c r="DT36" s="400"/>
      <c r="DU36" s="400"/>
      <c r="DV36" s="400"/>
      <c r="DW36" s="400"/>
      <c r="DX36" s="400"/>
      <c r="DY36" s="400"/>
      <c r="DZ36" s="400"/>
      <c r="EA36" s="400"/>
      <c r="EB36" s="400"/>
      <c r="EC36" s="400"/>
      <c r="ED36" s="400"/>
      <c r="EE36" s="400"/>
      <c r="EF36" s="400"/>
      <c r="EG36" s="400"/>
      <c r="EH36" s="400"/>
      <c r="EI36" s="400"/>
      <c r="EJ36" s="400"/>
      <c r="EK36" s="400"/>
      <c r="EL36" s="400"/>
      <c r="EM36" s="400"/>
      <c r="EN36" s="400"/>
      <c r="EO36" s="400"/>
      <c r="EP36" s="400"/>
      <c r="EQ36" s="400"/>
      <c r="ER36" s="400"/>
      <c r="ES36" s="400"/>
      <c r="ET36" s="400"/>
      <c r="EU36" s="400"/>
      <c r="EV36" s="400"/>
      <c r="EW36" s="400"/>
      <c r="EX36" s="400"/>
      <c r="EY36" s="400"/>
      <c r="EZ36" s="400"/>
    </row>
    <row r="37" spans="1:156" ht="30" customHeight="1">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399"/>
      <c r="BR37" s="399"/>
      <c r="BS37" s="399"/>
      <c r="BT37" s="399"/>
      <c r="BU37" s="399"/>
      <c r="BV37" s="399"/>
      <c r="BW37" s="399"/>
      <c r="BX37" s="399"/>
      <c r="BY37" s="399"/>
      <c r="BZ37" s="399"/>
      <c r="CA37" s="399"/>
      <c r="CB37" s="399"/>
      <c r="CC37" s="400"/>
      <c r="CD37" s="400"/>
      <c r="CE37" s="400"/>
      <c r="CF37" s="400"/>
      <c r="CG37" s="400"/>
      <c r="CH37" s="400"/>
      <c r="CI37" s="400"/>
      <c r="CJ37" s="400"/>
      <c r="CK37" s="400"/>
      <c r="CL37" s="400"/>
      <c r="CM37" s="400"/>
      <c r="CN37" s="400"/>
      <c r="CO37" s="400"/>
      <c r="CP37" s="400"/>
      <c r="CQ37" s="400"/>
      <c r="CR37" s="400"/>
      <c r="CS37" s="400"/>
      <c r="CT37" s="400"/>
      <c r="CU37" s="400"/>
      <c r="CV37" s="400"/>
      <c r="CW37" s="400"/>
      <c r="CX37" s="400"/>
      <c r="CY37" s="400"/>
      <c r="CZ37" s="400"/>
      <c r="DA37" s="400"/>
      <c r="DB37" s="400"/>
      <c r="DC37" s="400"/>
      <c r="DD37" s="400"/>
      <c r="DE37" s="400"/>
      <c r="DF37" s="400"/>
      <c r="DG37" s="400"/>
      <c r="DH37" s="400"/>
      <c r="DI37" s="400"/>
      <c r="DJ37" s="400"/>
      <c r="DK37" s="400"/>
      <c r="DL37" s="400"/>
      <c r="DM37" s="400"/>
      <c r="DN37" s="400"/>
      <c r="DO37" s="400"/>
      <c r="DP37" s="400"/>
      <c r="DQ37" s="400"/>
      <c r="DR37" s="400"/>
      <c r="DS37" s="400"/>
      <c r="DT37" s="400"/>
      <c r="DU37" s="400"/>
      <c r="DV37" s="400"/>
      <c r="DW37" s="400"/>
      <c r="DX37" s="400"/>
      <c r="DY37" s="400"/>
      <c r="DZ37" s="400"/>
      <c r="EA37" s="400"/>
      <c r="EB37" s="400"/>
      <c r="EC37" s="400"/>
      <c r="ED37" s="400"/>
      <c r="EE37" s="400"/>
      <c r="EF37" s="400"/>
      <c r="EG37" s="400"/>
      <c r="EH37" s="400"/>
      <c r="EI37" s="400"/>
      <c r="EJ37" s="400"/>
      <c r="EK37" s="400"/>
      <c r="EL37" s="400"/>
      <c r="EM37" s="400"/>
      <c r="EN37" s="400"/>
      <c r="EO37" s="400"/>
      <c r="EP37" s="400"/>
      <c r="EQ37" s="400"/>
      <c r="ER37" s="400"/>
      <c r="ES37" s="400"/>
      <c r="ET37" s="400"/>
      <c r="EU37" s="400"/>
      <c r="EV37" s="400"/>
      <c r="EW37" s="400"/>
      <c r="EX37" s="400"/>
      <c r="EY37" s="400"/>
      <c r="EZ37" s="400"/>
    </row>
    <row r="38" spans="1:156" ht="30" customHeight="1">
      <c r="A38" s="399"/>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400"/>
      <c r="CD38" s="400"/>
      <c r="CE38" s="400"/>
      <c r="CF38" s="400"/>
      <c r="CG38" s="400"/>
      <c r="CH38" s="400"/>
      <c r="CI38" s="400"/>
      <c r="CJ38" s="400"/>
      <c r="CK38" s="400"/>
      <c r="CL38" s="400"/>
      <c r="CM38" s="400"/>
      <c r="CN38" s="400"/>
      <c r="CO38" s="400"/>
      <c r="CP38" s="400"/>
      <c r="CQ38" s="400"/>
      <c r="CR38" s="400"/>
      <c r="CS38" s="400"/>
      <c r="CT38" s="400"/>
      <c r="CU38" s="400"/>
      <c r="CV38" s="400"/>
      <c r="CW38" s="400"/>
      <c r="CX38" s="400"/>
      <c r="CY38" s="400"/>
      <c r="CZ38" s="400"/>
      <c r="DA38" s="400"/>
      <c r="DB38" s="400"/>
      <c r="DC38" s="400"/>
      <c r="DD38" s="400"/>
      <c r="DE38" s="400"/>
      <c r="DF38" s="400"/>
      <c r="DG38" s="400"/>
      <c r="DH38" s="400"/>
      <c r="DI38" s="400"/>
      <c r="DJ38" s="400"/>
      <c r="DK38" s="400"/>
      <c r="DL38" s="400"/>
      <c r="DM38" s="400"/>
      <c r="DN38" s="400"/>
      <c r="DO38" s="400"/>
      <c r="DP38" s="400"/>
      <c r="DQ38" s="400"/>
      <c r="DR38" s="400"/>
      <c r="DS38" s="400"/>
      <c r="DT38" s="400"/>
      <c r="DU38" s="400"/>
      <c r="DV38" s="400"/>
      <c r="DW38" s="400"/>
      <c r="DX38" s="400"/>
      <c r="DY38" s="400"/>
      <c r="DZ38" s="400"/>
      <c r="EA38" s="400"/>
      <c r="EB38" s="400"/>
      <c r="EC38" s="400"/>
      <c r="ED38" s="400"/>
      <c r="EE38" s="400"/>
      <c r="EF38" s="400"/>
      <c r="EG38" s="400"/>
      <c r="EH38" s="400"/>
      <c r="EI38" s="400"/>
      <c r="EJ38" s="400"/>
      <c r="EK38" s="400"/>
      <c r="EL38" s="400"/>
      <c r="EM38" s="400"/>
      <c r="EN38" s="400"/>
      <c r="EO38" s="400"/>
      <c r="EP38" s="400"/>
      <c r="EQ38" s="400"/>
      <c r="ER38" s="400"/>
      <c r="ES38" s="400"/>
      <c r="ET38" s="400"/>
      <c r="EU38" s="400"/>
      <c r="EV38" s="400"/>
      <c r="EW38" s="400"/>
      <c r="EX38" s="400"/>
      <c r="EY38" s="400"/>
      <c r="EZ38" s="400"/>
    </row>
    <row r="39" spans="1:156" ht="30" customHeight="1">
      <c r="A39" s="399"/>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399"/>
      <c r="BR39" s="399"/>
      <c r="BS39" s="399"/>
      <c r="BT39" s="399"/>
      <c r="BU39" s="399"/>
      <c r="BV39" s="399"/>
      <c r="BW39" s="399"/>
      <c r="BX39" s="399"/>
      <c r="BY39" s="399"/>
      <c r="BZ39" s="399"/>
      <c r="CA39" s="399"/>
      <c r="CB39" s="399"/>
      <c r="CC39" s="400"/>
      <c r="CD39" s="400"/>
      <c r="CE39" s="400"/>
      <c r="CF39" s="400"/>
      <c r="CG39" s="400"/>
      <c r="CH39" s="400"/>
      <c r="CI39" s="400"/>
      <c r="CJ39" s="400"/>
      <c r="CK39" s="400"/>
      <c r="CL39" s="400"/>
      <c r="CM39" s="400"/>
      <c r="CN39" s="400"/>
      <c r="CO39" s="400"/>
      <c r="CP39" s="400"/>
      <c r="CQ39" s="400"/>
      <c r="CR39" s="400"/>
      <c r="CS39" s="400"/>
      <c r="CT39" s="400"/>
      <c r="CU39" s="400"/>
      <c r="CV39" s="400"/>
      <c r="CW39" s="400"/>
      <c r="CX39" s="400"/>
      <c r="CY39" s="400"/>
      <c r="CZ39" s="400"/>
      <c r="DA39" s="400"/>
      <c r="DB39" s="400"/>
      <c r="DC39" s="400"/>
      <c r="DD39" s="400"/>
      <c r="DE39" s="400"/>
      <c r="DF39" s="400"/>
      <c r="DG39" s="400"/>
      <c r="DH39" s="400"/>
      <c r="DI39" s="400"/>
      <c r="DJ39" s="400"/>
      <c r="DK39" s="400"/>
      <c r="DL39" s="400"/>
      <c r="DM39" s="400"/>
      <c r="DN39" s="400"/>
      <c r="DO39" s="400"/>
      <c r="DP39" s="400"/>
      <c r="DQ39" s="400"/>
      <c r="DR39" s="400"/>
      <c r="DS39" s="400"/>
      <c r="DT39" s="400"/>
      <c r="DU39" s="400"/>
      <c r="DV39" s="400"/>
      <c r="DW39" s="400"/>
      <c r="DX39" s="400"/>
      <c r="DY39" s="400"/>
      <c r="DZ39" s="400"/>
      <c r="EA39" s="400"/>
      <c r="EB39" s="400"/>
      <c r="EC39" s="400"/>
      <c r="ED39" s="400"/>
      <c r="EE39" s="400"/>
      <c r="EF39" s="400"/>
      <c r="EG39" s="400"/>
      <c r="EH39" s="400"/>
      <c r="EI39" s="400"/>
      <c r="EJ39" s="400"/>
      <c r="EK39" s="400"/>
      <c r="EL39" s="400"/>
      <c r="EM39" s="400"/>
      <c r="EN39" s="400"/>
      <c r="EO39" s="400"/>
      <c r="EP39" s="400"/>
      <c r="EQ39" s="400"/>
      <c r="ER39" s="400"/>
      <c r="ES39" s="400"/>
      <c r="ET39" s="400"/>
      <c r="EU39" s="400"/>
      <c r="EV39" s="400"/>
      <c r="EW39" s="400"/>
      <c r="EX39" s="400"/>
      <c r="EY39" s="400"/>
      <c r="EZ39" s="400"/>
    </row>
    <row r="40" spans="1:156" ht="30" customHeight="1">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400"/>
      <c r="CD40" s="400"/>
      <c r="CE40" s="400"/>
      <c r="CF40" s="400"/>
      <c r="CG40" s="400"/>
      <c r="CH40" s="400"/>
      <c r="CI40" s="400"/>
      <c r="CJ40" s="400"/>
      <c r="CK40" s="400"/>
      <c r="CL40" s="400"/>
      <c r="CM40" s="400"/>
      <c r="CN40" s="400"/>
      <c r="CO40" s="400"/>
      <c r="CP40" s="400"/>
      <c r="CQ40" s="400"/>
      <c r="CR40" s="400"/>
      <c r="CS40" s="400"/>
      <c r="CT40" s="400"/>
      <c r="CU40" s="400"/>
      <c r="CV40" s="400"/>
      <c r="CW40" s="400"/>
      <c r="CX40" s="400"/>
      <c r="CY40" s="400"/>
      <c r="CZ40" s="400"/>
      <c r="DA40" s="400"/>
      <c r="DB40" s="400"/>
      <c r="DC40" s="400"/>
      <c r="DD40" s="400"/>
      <c r="DE40" s="400"/>
      <c r="DF40" s="400"/>
      <c r="DG40" s="400"/>
      <c r="DH40" s="400"/>
      <c r="DI40" s="400"/>
      <c r="DJ40" s="400"/>
      <c r="DK40" s="400"/>
      <c r="DL40" s="400"/>
      <c r="DM40" s="400"/>
      <c r="DN40" s="400"/>
      <c r="DO40" s="400"/>
      <c r="DP40" s="400"/>
      <c r="DQ40" s="400"/>
      <c r="DR40" s="400"/>
      <c r="DS40" s="400"/>
      <c r="DT40" s="400"/>
      <c r="DU40" s="400"/>
      <c r="DV40" s="400"/>
      <c r="DW40" s="400"/>
      <c r="DX40" s="400"/>
      <c r="DY40" s="400"/>
      <c r="DZ40" s="400"/>
      <c r="EA40" s="400"/>
      <c r="EB40" s="400"/>
      <c r="EC40" s="400"/>
      <c r="ED40" s="400"/>
      <c r="EE40" s="400"/>
      <c r="EF40" s="400"/>
      <c r="EG40" s="400"/>
      <c r="EH40" s="400"/>
      <c r="EI40" s="400"/>
      <c r="EJ40" s="400"/>
      <c r="EK40" s="400"/>
      <c r="EL40" s="400"/>
      <c r="EM40" s="400"/>
      <c r="EN40" s="400"/>
      <c r="EO40" s="400"/>
      <c r="EP40" s="400"/>
      <c r="EQ40" s="400"/>
      <c r="ER40" s="400"/>
      <c r="ES40" s="400"/>
      <c r="ET40" s="400"/>
      <c r="EU40" s="400"/>
      <c r="EV40" s="400"/>
      <c r="EW40" s="400"/>
      <c r="EX40" s="400"/>
      <c r="EY40" s="400"/>
      <c r="EZ40" s="400"/>
    </row>
    <row r="41" spans="1:156" ht="30" customHeight="1">
      <c r="A41" s="399"/>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400"/>
      <c r="CD41" s="400"/>
      <c r="CE41" s="400"/>
      <c r="CF41" s="400"/>
      <c r="CG41" s="400"/>
      <c r="CH41" s="400"/>
      <c r="CI41" s="400"/>
      <c r="CJ41" s="400"/>
      <c r="CK41" s="400"/>
      <c r="CL41" s="400"/>
      <c r="CM41" s="400"/>
      <c r="CN41" s="400"/>
      <c r="CO41" s="400"/>
      <c r="CP41" s="400"/>
      <c r="CQ41" s="400"/>
      <c r="CR41" s="400"/>
      <c r="CS41" s="400"/>
      <c r="CT41" s="400"/>
      <c r="CU41" s="400"/>
      <c r="CV41" s="400"/>
      <c r="CW41" s="400"/>
      <c r="CX41" s="400"/>
      <c r="CY41" s="400"/>
      <c r="CZ41" s="400"/>
      <c r="DA41" s="400"/>
      <c r="DB41" s="400"/>
      <c r="DC41" s="400"/>
      <c r="DD41" s="400"/>
      <c r="DE41" s="400"/>
      <c r="DF41" s="400"/>
      <c r="DG41" s="400"/>
      <c r="DH41" s="400"/>
      <c r="DI41" s="400"/>
      <c r="DJ41" s="400"/>
      <c r="DK41" s="400"/>
      <c r="DL41" s="400"/>
      <c r="DM41" s="400"/>
      <c r="DN41" s="400"/>
      <c r="DO41" s="400"/>
      <c r="DP41" s="400"/>
      <c r="DQ41" s="400"/>
      <c r="DR41" s="400"/>
      <c r="DS41" s="400"/>
      <c r="DT41" s="400"/>
      <c r="DU41" s="400"/>
      <c r="DV41" s="400"/>
      <c r="DW41" s="400"/>
      <c r="DX41" s="400"/>
      <c r="DY41" s="400"/>
      <c r="DZ41" s="400"/>
      <c r="EA41" s="400"/>
      <c r="EB41" s="400"/>
      <c r="EC41" s="400"/>
      <c r="ED41" s="400"/>
      <c r="EE41" s="400"/>
      <c r="EF41" s="400"/>
      <c r="EG41" s="400"/>
      <c r="EH41" s="400"/>
      <c r="EI41" s="400"/>
      <c r="EJ41" s="400"/>
      <c r="EK41" s="400"/>
      <c r="EL41" s="400"/>
      <c r="EM41" s="400"/>
      <c r="EN41" s="400"/>
      <c r="EO41" s="400"/>
      <c r="EP41" s="400"/>
      <c r="EQ41" s="400"/>
      <c r="ER41" s="400"/>
      <c r="ES41" s="400"/>
      <c r="ET41" s="400"/>
      <c r="EU41" s="400"/>
      <c r="EV41" s="400"/>
      <c r="EW41" s="400"/>
      <c r="EX41" s="400"/>
      <c r="EY41" s="400"/>
      <c r="EZ41" s="400"/>
    </row>
    <row r="42" spans="1:156" ht="30" customHeight="1">
      <c r="A42" s="399"/>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400"/>
      <c r="CD42" s="400"/>
      <c r="CE42" s="400"/>
      <c r="CF42" s="400"/>
      <c r="CG42" s="400"/>
      <c r="CH42" s="400"/>
      <c r="CI42" s="400"/>
      <c r="CJ42" s="400"/>
      <c r="CK42" s="400"/>
      <c r="CL42" s="400"/>
      <c r="CM42" s="400"/>
      <c r="CN42" s="400"/>
      <c r="CO42" s="400"/>
      <c r="CP42" s="400"/>
      <c r="CQ42" s="400"/>
      <c r="CR42" s="400"/>
      <c r="CS42" s="400"/>
      <c r="CT42" s="400"/>
      <c r="CU42" s="400"/>
      <c r="CV42" s="400"/>
      <c r="CW42" s="400"/>
      <c r="CX42" s="400"/>
      <c r="CY42" s="400"/>
      <c r="CZ42" s="400"/>
      <c r="DA42" s="400"/>
      <c r="DB42" s="400"/>
      <c r="DC42" s="400"/>
      <c r="DD42" s="400"/>
      <c r="DE42" s="400"/>
      <c r="DF42" s="400"/>
      <c r="DG42" s="400"/>
      <c r="DH42" s="400"/>
      <c r="DI42" s="400"/>
      <c r="DJ42" s="400"/>
      <c r="DK42" s="400"/>
      <c r="DL42" s="400"/>
      <c r="DM42" s="400"/>
      <c r="DN42" s="400"/>
      <c r="DO42" s="400"/>
      <c r="DP42" s="400"/>
      <c r="DQ42" s="400"/>
      <c r="DR42" s="400"/>
      <c r="DS42" s="400"/>
      <c r="DT42" s="400"/>
      <c r="DU42" s="400"/>
      <c r="DV42" s="400"/>
      <c r="DW42" s="400"/>
      <c r="DX42" s="400"/>
      <c r="DY42" s="400"/>
      <c r="DZ42" s="400"/>
      <c r="EA42" s="400"/>
      <c r="EB42" s="400"/>
      <c r="EC42" s="400"/>
      <c r="ED42" s="400"/>
      <c r="EE42" s="400"/>
      <c r="EF42" s="400"/>
      <c r="EG42" s="400"/>
      <c r="EH42" s="400"/>
      <c r="EI42" s="400"/>
      <c r="EJ42" s="400"/>
      <c r="EK42" s="400"/>
      <c r="EL42" s="400"/>
      <c r="EM42" s="400"/>
      <c r="EN42" s="400"/>
      <c r="EO42" s="400"/>
      <c r="EP42" s="400"/>
      <c r="EQ42" s="400"/>
      <c r="ER42" s="400"/>
      <c r="ES42" s="400"/>
      <c r="ET42" s="400"/>
      <c r="EU42" s="400"/>
      <c r="EV42" s="400"/>
      <c r="EW42" s="400"/>
      <c r="EX42" s="400"/>
      <c r="EY42" s="400"/>
      <c r="EZ42" s="400"/>
    </row>
    <row r="43" spans="1:156" ht="30" customHeight="1">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400"/>
      <c r="CD43" s="400"/>
      <c r="CE43" s="400"/>
      <c r="CF43" s="400"/>
      <c r="CG43" s="400"/>
      <c r="CH43" s="400"/>
      <c r="CI43" s="400"/>
      <c r="CJ43" s="400"/>
      <c r="CK43" s="400"/>
      <c r="CL43" s="400"/>
      <c r="CM43" s="400"/>
      <c r="CN43" s="400"/>
      <c r="CO43" s="400"/>
      <c r="CP43" s="400"/>
      <c r="CQ43" s="400"/>
      <c r="CR43" s="400"/>
      <c r="CS43" s="400"/>
      <c r="CT43" s="400"/>
      <c r="CU43" s="400"/>
      <c r="CV43" s="400"/>
      <c r="CW43" s="400"/>
      <c r="CX43" s="400"/>
      <c r="CY43" s="400"/>
      <c r="CZ43" s="400"/>
      <c r="DA43" s="400"/>
      <c r="DB43" s="400"/>
      <c r="DC43" s="400"/>
      <c r="DD43" s="400"/>
      <c r="DE43" s="400"/>
      <c r="DF43" s="400"/>
      <c r="DG43" s="400"/>
      <c r="DH43" s="400"/>
      <c r="DI43" s="400"/>
      <c r="DJ43" s="400"/>
      <c r="DK43" s="400"/>
      <c r="DL43" s="400"/>
      <c r="DM43" s="400"/>
      <c r="DN43" s="400"/>
      <c r="DO43" s="400"/>
      <c r="DP43" s="400"/>
      <c r="DQ43" s="400"/>
      <c r="DR43" s="400"/>
      <c r="DS43" s="400"/>
      <c r="DT43" s="400"/>
      <c r="DU43" s="400"/>
      <c r="DV43" s="400"/>
      <c r="DW43" s="400"/>
      <c r="DX43" s="400"/>
      <c r="DY43" s="400"/>
      <c r="DZ43" s="400"/>
      <c r="EA43" s="400"/>
      <c r="EB43" s="400"/>
      <c r="EC43" s="400"/>
      <c r="ED43" s="400"/>
      <c r="EE43" s="400"/>
      <c r="EF43" s="400"/>
      <c r="EG43" s="400"/>
      <c r="EH43" s="400"/>
      <c r="EI43" s="400"/>
      <c r="EJ43" s="400"/>
      <c r="EK43" s="400"/>
      <c r="EL43" s="400"/>
      <c r="EM43" s="400"/>
      <c r="EN43" s="400"/>
      <c r="EO43" s="400"/>
      <c r="EP43" s="400"/>
      <c r="EQ43" s="400"/>
      <c r="ER43" s="400"/>
      <c r="ES43" s="400"/>
      <c r="ET43" s="400"/>
      <c r="EU43" s="400"/>
      <c r="EV43" s="400"/>
      <c r="EW43" s="400"/>
      <c r="EX43" s="400"/>
      <c r="EY43" s="400"/>
      <c r="EZ43" s="400"/>
    </row>
    <row r="44" spans="1:156" ht="30" customHeight="1">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400"/>
      <c r="CD44" s="400"/>
      <c r="CE44" s="400"/>
      <c r="CF44" s="400"/>
      <c r="CG44" s="400"/>
      <c r="CH44" s="400"/>
      <c r="CI44" s="400"/>
      <c r="CJ44" s="400"/>
      <c r="CK44" s="400"/>
      <c r="CL44" s="400"/>
      <c r="CM44" s="400"/>
      <c r="CN44" s="400"/>
      <c r="CO44" s="400"/>
      <c r="CP44" s="400"/>
      <c r="CQ44" s="400"/>
      <c r="CR44" s="400"/>
      <c r="CS44" s="400"/>
      <c r="CT44" s="400"/>
      <c r="CU44" s="400"/>
      <c r="CV44" s="400"/>
      <c r="CW44" s="400"/>
      <c r="CX44" s="400"/>
      <c r="CY44" s="400"/>
      <c r="CZ44" s="400"/>
      <c r="DA44" s="400"/>
      <c r="DB44" s="400"/>
      <c r="DC44" s="400"/>
      <c r="DD44" s="400"/>
      <c r="DE44" s="400"/>
      <c r="DF44" s="400"/>
      <c r="DG44" s="400"/>
      <c r="DH44" s="400"/>
      <c r="DI44" s="400"/>
      <c r="DJ44" s="400"/>
      <c r="DK44" s="400"/>
      <c r="DL44" s="400"/>
      <c r="DM44" s="400"/>
      <c r="DN44" s="400"/>
      <c r="DO44" s="400"/>
      <c r="DP44" s="400"/>
      <c r="DQ44" s="400"/>
      <c r="DR44" s="400"/>
      <c r="DS44" s="400"/>
      <c r="DT44" s="400"/>
      <c r="DU44" s="400"/>
      <c r="DV44" s="400"/>
      <c r="DW44" s="400"/>
      <c r="DX44" s="400"/>
      <c r="DY44" s="400"/>
      <c r="DZ44" s="400"/>
      <c r="EA44" s="400"/>
      <c r="EB44" s="400"/>
      <c r="EC44" s="400"/>
      <c r="ED44" s="400"/>
      <c r="EE44" s="400"/>
      <c r="EF44" s="400"/>
      <c r="EG44" s="400"/>
      <c r="EH44" s="400"/>
      <c r="EI44" s="400"/>
      <c r="EJ44" s="400"/>
      <c r="EK44" s="400"/>
      <c r="EL44" s="400"/>
      <c r="EM44" s="400"/>
      <c r="EN44" s="400"/>
      <c r="EO44" s="400"/>
      <c r="EP44" s="400"/>
      <c r="EQ44" s="400"/>
      <c r="ER44" s="400"/>
      <c r="ES44" s="400"/>
      <c r="ET44" s="400"/>
      <c r="EU44" s="400"/>
      <c r="EV44" s="400"/>
      <c r="EW44" s="400"/>
      <c r="EX44" s="400"/>
      <c r="EY44" s="400"/>
      <c r="EZ44" s="400"/>
    </row>
    <row r="45" spans="1:156" ht="30" customHeight="1">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400"/>
      <c r="CD45" s="400"/>
      <c r="CE45" s="400"/>
      <c r="CF45" s="400"/>
      <c r="CG45" s="400"/>
      <c r="CH45" s="400"/>
      <c r="CI45" s="400"/>
      <c r="CJ45" s="400"/>
      <c r="CK45" s="400"/>
      <c r="CL45" s="400"/>
      <c r="CM45" s="400"/>
      <c r="CN45" s="400"/>
      <c r="CO45" s="400"/>
      <c r="CP45" s="400"/>
      <c r="CQ45" s="400"/>
      <c r="CR45" s="400"/>
      <c r="CS45" s="400"/>
      <c r="CT45" s="400"/>
      <c r="CU45" s="400"/>
      <c r="CV45" s="400"/>
      <c r="CW45" s="400"/>
      <c r="CX45" s="400"/>
      <c r="CY45" s="400"/>
      <c r="CZ45" s="400"/>
      <c r="DA45" s="400"/>
      <c r="DB45" s="400"/>
      <c r="DC45" s="400"/>
      <c r="DD45" s="400"/>
      <c r="DE45" s="400"/>
      <c r="DF45" s="400"/>
      <c r="DG45" s="400"/>
      <c r="DH45" s="400"/>
      <c r="DI45" s="400"/>
      <c r="DJ45" s="400"/>
      <c r="DK45" s="400"/>
      <c r="DL45" s="400"/>
      <c r="DM45" s="400"/>
      <c r="DN45" s="400"/>
      <c r="DO45" s="400"/>
      <c r="DP45" s="400"/>
      <c r="DQ45" s="400"/>
      <c r="DR45" s="400"/>
      <c r="DS45" s="400"/>
      <c r="DT45" s="400"/>
      <c r="DU45" s="400"/>
      <c r="DV45" s="400"/>
      <c r="DW45" s="400"/>
      <c r="DX45" s="400"/>
      <c r="DY45" s="400"/>
      <c r="DZ45" s="400"/>
      <c r="EA45" s="400"/>
      <c r="EB45" s="400"/>
      <c r="EC45" s="400"/>
      <c r="ED45" s="400"/>
      <c r="EE45" s="400"/>
      <c r="EF45" s="400"/>
      <c r="EG45" s="400"/>
      <c r="EH45" s="400"/>
      <c r="EI45" s="400"/>
      <c r="EJ45" s="400"/>
      <c r="EK45" s="400"/>
      <c r="EL45" s="400"/>
      <c r="EM45" s="400"/>
      <c r="EN45" s="400"/>
      <c r="EO45" s="400"/>
      <c r="EP45" s="400"/>
      <c r="EQ45" s="400"/>
      <c r="ER45" s="400"/>
      <c r="ES45" s="400"/>
      <c r="ET45" s="400"/>
      <c r="EU45" s="400"/>
      <c r="EV45" s="400"/>
      <c r="EW45" s="400"/>
      <c r="EX45" s="400"/>
      <c r="EY45" s="400"/>
      <c r="EZ45" s="400"/>
    </row>
    <row r="46" spans="1:156" ht="30" customHeight="1">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400"/>
      <c r="CD46" s="400"/>
      <c r="CE46" s="400"/>
      <c r="CF46" s="400"/>
      <c r="CG46" s="400"/>
      <c r="CH46" s="400"/>
      <c r="CI46" s="400"/>
      <c r="CJ46" s="400"/>
      <c r="CK46" s="400"/>
      <c r="CL46" s="400"/>
      <c r="CM46" s="400"/>
      <c r="CN46" s="400"/>
      <c r="CO46" s="400"/>
      <c r="CP46" s="400"/>
      <c r="CQ46" s="400"/>
      <c r="CR46" s="400"/>
      <c r="CS46" s="400"/>
      <c r="CT46" s="400"/>
      <c r="CU46" s="400"/>
      <c r="CV46" s="400"/>
      <c r="CW46" s="400"/>
      <c r="CX46" s="400"/>
      <c r="CY46" s="400"/>
      <c r="CZ46" s="400"/>
      <c r="DA46" s="400"/>
      <c r="DB46" s="400"/>
      <c r="DC46" s="400"/>
      <c r="DD46" s="400"/>
      <c r="DE46" s="400"/>
      <c r="DF46" s="400"/>
      <c r="DG46" s="400"/>
      <c r="DH46" s="400"/>
      <c r="DI46" s="400"/>
      <c r="DJ46" s="400"/>
      <c r="DK46" s="400"/>
      <c r="DL46" s="400"/>
      <c r="DM46" s="400"/>
      <c r="DN46" s="400"/>
      <c r="DO46" s="400"/>
      <c r="DP46" s="400"/>
      <c r="DQ46" s="400"/>
      <c r="DR46" s="400"/>
      <c r="DS46" s="400"/>
      <c r="DT46" s="400"/>
      <c r="DU46" s="400"/>
      <c r="DV46" s="400"/>
      <c r="DW46" s="400"/>
      <c r="DX46" s="400"/>
      <c r="DY46" s="400"/>
      <c r="DZ46" s="400"/>
      <c r="EA46" s="400"/>
      <c r="EB46" s="400"/>
      <c r="EC46" s="400"/>
      <c r="ED46" s="400"/>
      <c r="EE46" s="400"/>
      <c r="EF46" s="400"/>
      <c r="EG46" s="400"/>
      <c r="EH46" s="400"/>
      <c r="EI46" s="400"/>
      <c r="EJ46" s="400"/>
      <c r="EK46" s="400"/>
      <c r="EL46" s="400"/>
      <c r="EM46" s="400"/>
      <c r="EN46" s="400"/>
      <c r="EO46" s="400"/>
      <c r="EP46" s="400"/>
      <c r="EQ46" s="400"/>
      <c r="ER46" s="400"/>
      <c r="ES46" s="400"/>
      <c r="ET46" s="400"/>
      <c r="EU46" s="400"/>
      <c r="EV46" s="400"/>
      <c r="EW46" s="400"/>
      <c r="EX46" s="400"/>
      <c r="EY46" s="400"/>
      <c r="EZ46" s="400"/>
    </row>
    <row r="47" spans="1:156" ht="30" customHeight="1">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399"/>
      <c r="BR47" s="399"/>
      <c r="BS47" s="399"/>
      <c r="BT47" s="399"/>
      <c r="BU47" s="399"/>
      <c r="BV47" s="399"/>
      <c r="BW47" s="399"/>
      <c r="BX47" s="399"/>
      <c r="BY47" s="399"/>
      <c r="BZ47" s="399"/>
      <c r="CA47" s="399"/>
      <c r="CB47" s="399"/>
      <c r="CC47" s="400"/>
      <c r="CD47" s="400"/>
      <c r="CE47" s="400"/>
      <c r="CF47" s="400"/>
      <c r="CG47" s="400"/>
      <c r="CH47" s="400"/>
      <c r="CI47" s="400"/>
      <c r="CJ47" s="400"/>
      <c r="CK47" s="400"/>
      <c r="CL47" s="400"/>
      <c r="CM47" s="400"/>
      <c r="CN47" s="400"/>
      <c r="CO47" s="400"/>
      <c r="CP47" s="400"/>
      <c r="CQ47" s="400"/>
      <c r="CR47" s="400"/>
      <c r="CS47" s="400"/>
      <c r="CT47" s="400"/>
      <c r="CU47" s="400"/>
      <c r="CV47" s="400"/>
      <c r="CW47" s="400"/>
      <c r="CX47" s="400"/>
      <c r="CY47" s="400"/>
      <c r="CZ47" s="400"/>
      <c r="DA47" s="400"/>
      <c r="DB47" s="400"/>
      <c r="DC47" s="400"/>
      <c r="DD47" s="400"/>
      <c r="DE47" s="400"/>
      <c r="DF47" s="400"/>
      <c r="DG47" s="400"/>
      <c r="DH47" s="400"/>
      <c r="DI47" s="400"/>
      <c r="DJ47" s="400"/>
      <c r="DK47" s="400"/>
      <c r="DL47" s="400"/>
      <c r="DM47" s="400"/>
      <c r="DN47" s="400"/>
      <c r="DO47" s="400"/>
      <c r="DP47" s="400"/>
      <c r="DQ47" s="400"/>
      <c r="DR47" s="400"/>
      <c r="DS47" s="400"/>
      <c r="DT47" s="400"/>
      <c r="DU47" s="400"/>
      <c r="DV47" s="400"/>
      <c r="DW47" s="400"/>
      <c r="DX47" s="400"/>
      <c r="DY47" s="400"/>
      <c r="DZ47" s="400"/>
      <c r="EA47" s="400"/>
      <c r="EB47" s="400"/>
      <c r="EC47" s="400"/>
      <c r="ED47" s="400"/>
      <c r="EE47" s="400"/>
      <c r="EF47" s="400"/>
      <c r="EG47" s="400"/>
      <c r="EH47" s="400"/>
      <c r="EI47" s="400"/>
      <c r="EJ47" s="400"/>
      <c r="EK47" s="400"/>
      <c r="EL47" s="400"/>
      <c r="EM47" s="400"/>
      <c r="EN47" s="400"/>
      <c r="EO47" s="400"/>
      <c r="EP47" s="400"/>
      <c r="EQ47" s="400"/>
      <c r="ER47" s="400"/>
      <c r="ES47" s="400"/>
      <c r="ET47" s="400"/>
      <c r="EU47" s="400"/>
      <c r="EV47" s="400"/>
      <c r="EW47" s="400"/>
      <c r="EX47" s="400"/>
      <c r="EY47" s="400"/>
      <c r="EZ47" s="400"/>
    </row>
    <row r="48" spans="1:156" ht="30" customHeight="1">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400"/>
      <c r="CD48" s="400"/>
      <c r="CE48" s="400"/>
      <c r="CF48" s="400"/>
      <c r="CG48" s="400"/>
      <c r="CH48" s="400"/>
      <c r="CI48" s="400"/>
      <c r="CJ48" s="400"/>
      <c r="CK48" s="400"/>
      <c r="CL48" s="400"/>
      <c r="CM48" s="400"/>
      <c r="CN48" s="400"/>
      <c r="CO48" s="400"/>
      <c r="CP48" s="400"/>
      <c r="CQ48" s="400"/>
      <c r="CR48" s="400"/>
      <c r="CS48" s="400"/>
      <c r="CT48" s="400"/>
      <c r="CU48" s="400"/>
      <c r="CV48" s="400"/>
      <c r="CW48" s="400"/>
      <c r="CX48" s="400"/>
      <c r="CY48" s="400"/>
      <c r="CZ48" s="400"/>
      <c r="DA48" s="400"/>
      <c r="DB48" s="400"/>
      <c r="DC48" s="400"/>
      <c r="DD48" s="400"/>
      <c r="DE48" s="400"/>
      <c r="DF48" s="400"/>
      <c r="DG48" s="400"/>
      <c r="DH48" s="400"/>
      <c r="DI48" s="400"/>
      <c r="DJ48" s="400"/>
      <c r="DK48" s="400"/>
      <c r="DL48" s="400"/>
      <c r="DM48" s="400"/>
      <c r="DN48" s="400"/>
      <c r="DO48" s="400"/>
      <c r="DP48" s="400"/>
      <c r="DQ48" s="400"/>
      <c r="DR48" s="400"/>
      <c r="DS48" s="400"/>
      <c r="DT48" s="400"/>
      <c r="DU48" s="400"/>
      <c r="DV48" s="400"/>
      <c r="DW48" s="400"/>
      <c r="DX48" s="400"/>
      <c r="DY48" s="400"/>
      <c r="DZ48" s="400"/>
      <c r="EA48" s="400"/>
      <c r="EB48" s="400"/>
      <c r="EC48" s="400"/>
      <c r="ED48" s="400"/>
      <c r="EE48" s="400"/>
      <c r="EF48" s="400"/>
      <c r="EG48" s="400"/>
      <c r="EH48" s="400"/>
      <c r="EI48" s="400"/>
      <c r="EJ48" s="400"/>
      <c r="EK48" s="400"/>
      <c r="EL48" s="400"/>
      <c r="EM48" s="400"/>
      <c r="EN48" s="400"/>
      <c r="EO48" s="400"/>
      <c r="EP48" s="400"/>
      <c r="EQ48" s="400"/>
      <c r="ER48" s="400"/>
      <c r="ES48" s="400"/>
      <c r="ET48" s="400"/>
      <c r="EU48" s="400"/>
      <c r="EV48" s="400"/>
      <c r="EW48" s="400"/>
      <c r="EX48" s="400"/>
      <c r="EY48" s="400"/>
      <c r="EZ48" s="400"/>
    </row>
    <row r="49" spans="1:156" ht="30" customHeight="1">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399"/>
      <c r="BD49" s="399"/>
      <c r="BE49" s="399"/>
      <c r="BF49" s="399"/>
      <c r="BG49" s="399"/>
      <c r="BH49" s="399"/>
      <c r="BI49" s="399"/>
      <c r="BJ49" s="399"/>
      <c r="BK49" s="399"/>
      <c r="BL49" s="399"/>
      <c r="BM49" s="399"/>
      <c r="BN49" s="399"/>
      <c r="BO49" s="399"/>
      <c r="BP49" s="399"/>
      <c r="BQ49" s="399"/>
      <c r="BR49" s="399"/>
      <c r="BS49" s="399"/>
      <c r="BT49" s="399"/>
      <c r="BU49" s="399"/>
      <c r="BV49" s="399"/>
      <c r="BW49" s="399"/>
      <c r="BX49" s="399"/>
      <c r="BY49" s="399"/>
      <c r="BZ49" s="399"/>
      <c r="CA49" s="399"/>
      <c r="CB49" s="399"/>
      <c r="CC49" s="400"/>
      <c r="CD49" s="400"/>
      <c r="CE49" s="400"/>
      <c r="CF49" s="400"/>
      <c r="CG49" s="400"/>
      <c r="CH49" s="400"/>
      <c r="CI49" s="400"/>
      <c r="CJ49" s="400"/>
      <c r="CK49" s="400"/>
      <c r="CL49" s="400"/>
      <c r="CM49" s="400"/>
      <c r="CN49" s="400"/>
      <c r="CO49" s="400"/>
      <c r="CP49" s="400"/>
      <c r="CQ49" s="400"/>
      <c r="CR49" s="400"/>
      <c r="CS49" s="400"/>
      <c r="CT49" s="400"/>
      <c r="CU49" s="400"/>
      <c r="CV49" s="400"/>
      <c r="CW49" s="400"/>
      <c r="CX49" s="400"/>
      <c r="CY49" s="400"/>
      <c r="CZ49" s="400"/>
      <c r="DA49" s="400"/>
      <c r="DB49" s="400"/>
      <c r="DC49" s="400"/>
      <c r="DD49" s="400"/>
      <c r="DE49" s="400"/>
      <c r="DF49" s="400"/>
      <c r="DG49" s="400"/>
      <c r="DH49" s="400"/>
      <c r="DI49" s="400"/>
      <c r="DJ49" s="400"/>
      <c r="DK49" s="400"/>
      <c r="DL49" s="400"/>
      <c r="DM49" s="400"/>
      <c r="DN49" s="400"/>
      <c r="DO49" s="400"/>
      <c r="DP49" s="400"/>
      <c r="DQ49" s="400"/>
      <c r="DR49" s="400"/>
      <c r="DS49" s="400"/>
      <c r="DT49" s="400"/>
      <c r="DU49" s="400"/>
      <c r="DV49" s="400"/>
      <c r="DW49" s="400"/>
      <c r="DX49" s="400"/>
      <c r="DY49" s="400"/>
      <c r="DZ49" s="400"/>
      <c r="EA49" s="400"/>
      <c r="EB49" s="400"/>
      <c r="EC49" s="400"/>
      <c r="ED49" s="400"/>
      <c r="EE49" s="400"/>
      <c r="EF49" s="400"/>
      <c r="EG49" s="400"/>
      <c r="EH49" s="400"/>
      <c r="EI49" s="400"/>
      <c r="EJ49" s="400"/>
      <c r="EK49" s="400"/>
      <c r="EL49" s="400"/>
      <c r="EM49" s="400"/>
      <c r="EN49" s="400"/>
      <c r="EO49" s="400"/>
      <c r="EP49" s="400"/>
      <c r="EQ49" s="400"/>
      <c r="ER49" s="400"/>
      <c r="ES49" s="400"/>
      <c r="ET49" s="400"/>
      <c r="EU49" s="400"/>
      <c r="EV49" s="400"/>
      <c r="EW49" s="400"/>
      <c r="EX49" s="400"/>
      <c r="EY49" s="400"/>
      <c r="EZ49" s="400"/>
    </row>
    <row r="50" spans="1:156" ht="30" customHeight="1">
      <c r="A50" s="399"/>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399"/>
      <c r="BF50" s="399"/>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400"/>
      <c r="CD50" s="400"/>
      <c r="CE50" s="400"/>
      <c r="CF50" s="400"/>
      <c r="CG50" s="400"/>
      <c r="CH50" s="400"/>
      <c r="CI50" s="400"/>
      <c r="CJ50" s="400"/>
      <c r="CK50" s="400"/>
      <c r="CL50" s="400"/>
      <c r="CM50" s="400"/>
      <c r="CN50" s="400"/>
      <c r="CO50" s="400"/>
      <c r="CP50" s="400"/>
      <c r="CQ50" s="400"/>
      <c r="CR50" s="400"/>
      <c r="CS50" s="400"/>
      <c r="CT50" s="400"/>
      <c r="CU50" s="400"/>
      <c r="CV50" s="400"/>
      <c r="CW50" s="400"/>
      <c r="CX50" s="400"/>
      <c r="CY50" s="400"/>
      <c r="CZ50" s="400"/>
      <c r="DA50" s="400"/>
      <c r="DB50" s="400"/>
      <c r="DC50" s="400"/>
      <c r="DD50" s="400"/>
      <c r="DE50" s="400"/>
      <c r="DF50" s="400"/>
      <c r="DG50" s="400"/>
      <c r="DH50" s="400"/>
      <c r="DI50" s="400"/>
      <c r="DJ50" s="400"/>
      <c r="DK50" s="400"/>
      <c r="DL50" s="400"/>
      <c r="DM50" s="400"/>
      <c r="DN50" s="400"/>
      <c r="DO50" s="400"/>
      <c r="DP50" s="400"/>
      <c r="DQ50" s="400"/>
      <c r="DR50" s="400"/>
      <c r="DS50" s="400"/>
      <c r="DT50" s="400"/>
      <c r="DU50" s="400"/>
      <c r="DV50" s="400"/>
      <c r="DW50" s="400"/>
      <c r="DX50" s="400"/>
      <c r="DY50" s="400"/>
      <c r="DZ50" s="400"/>
      <c r="EA50" s="400"/>
      <c r="EB50" s="400"/>
      <c r="EC50" s="400"/>
      <c r="ED50" s="400"/>
      <c r="EE50" s="400"/>
      <c r="EF50" s="400"/>
      <c r="EG50" s="400"/>
      <c r="EH50" s="400"/>
      <c r="EI50" s="400"/>
      <c r="EJ50" s="400"/>
      <c r="EK50" s="400"/>
      <c r="EL50" s="400"/>
      <c r="EM50" s="400"/>
      <c r="EN50" s="400"/>
      <c r="EO50" s="400"/>
      <c r="EP50" s="400"/>
      <c r="EQ50" s="400"/>
      <c r="ER50" s="400"/>
      <c r="ES50" s="400"/>
      <c r="ET50" s="400"/>
      <c r="EU50" s="400"/>
      <c r="EV50" s="400"/>
      <c r="EW50" s="400"/>
      <c r="EX50" s="400"/>
      <c r="EY50" s="400"/>
      <c r="EZ50" s="400"/>
    </row>
    <row r="51" spans="1:156" ht="30" customHeight="1">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399"/>
      <c r="BD51" s="399"/>
      <c r="BE51" s="399"/>
      <c r="BF51" s="399"/>
      <c r="BG51" s="399"/>
      <c r="BH51" s="399"/>
      <c r="BI51" s="399"/>
      <c r="BJ51" s="399"/>
      <c r="BK51" s="399"/>
      <c r="BL51" s="399"/>
      <c r="BM51" s="399"/>
      <c r="BN51" s="399"/>
      <c r="BO51" s="399"/>
      <c r="BP51" s="399"/>
      <c r="BQ51" s="399"/>
      <c r="BR51" s="399"/>
      <c r="BS51" s="399"/>
      <c r="BT51" s="399"/>
      <c r="BU51" s="399"/>
      <c r="BV51" s="399"/>
      <c r="BW51" s="399"/>
      <c r="BX51" s="399"/>
      <c r="BY51" s="399"/>
      <c r="BZ51" s="399"/>
      <c r="CA51" s="399"/>
      <c r="CB51" s="399"/>
      <c r="CC51" s="400"/>
      <c r="CD51" s="400"/>
      <c r="CE51" s="400"/>
      <c r="CF51" s="400"/>
      <c r="CG51" s="400"/>
      <c r="CH51" s="400"/>
      <c r="CI51" s="400"/>
      <c r="CJ51" s="400"/>
      <c r="CK51" s="400"/>
      <c r="CL51" s="400"/>
      <c r="CM51" s="400"/>
      <c r="CN51" s="400"/>
      <c r="CO51" s="400"/>
      <c r="CP51" s="400"/>
      <c r="CQ51" s="400"/>
      <c r="CR51" s="400"/>
      <c r="CS51" s="400"/>
      <c r="CT51" s="400"/>
      <c r="CU51" s="400"/>
      <c r="CV51" s="400"/>
      <c r="CW51" s="400"/>
      <c r="CX51" s="400"/>
      <c r="CY51" s="400"/>
      <c r="CZ51" s="400"/>
      <c r="DA51" s="400"/>
      <c r="DB51" s="400"/>
      <c r="DC51" s="400"/>
      <c r="DD51" s="400"/>
      <c r="DE51" s="400"/>
      <c r="DF51" s="400"/>
      <c r="DG51" s="400"/>
      <c r="DH51" s="400"/>
      <c r="DI51" s="400"/>
      <c r="DJ51" s="400"/>
      <c r="DK51" s="400"/>
      <c r="DL51" s="400"/>
      <c r="DM51" s="400"/>
      <c r="DN51" s="400"/>
      <c r="DO51" s="400"/>
      <c r="DP51" s="400"/>
      <c r="DQ51" s="400"/>
      <c r="DR51" s="400"/>
      <c r="DS51" s="400"/>
      <c r="DT51" s="400"/>
      <c r="DU51" s="400"/>
      <c r="DV51" s="400"/>
      <c r="DW51" s="400"/>
      <c r="DX51" s="400"/>
      <c r="DY51" s="400"/>
      <c r="DZ51" s="400"/>
      <c r="EA51" s="400"/>
      <c r="EB51" s="400"/>
      <c r="EC51" s="400"/>
      <c r="ED51" s="400"/>
      <c r="EE51" s="400"/>
      <c r="EF51" s="400"/>
      <c r="EG51" s="400"/>
      <c r="EH51" s="400"/>
      <c r="EI51" s="400"/>
      <c r="EJ51" s="400"/>
      <c r="EK51" s="400"/>
      <c r="EL51" s="400"/>
      <c r="EM51" s="400"/>
      <c r="EN51" s="400"/>
      <c r="EO51" s="400"/>
      <c r="EP51" s="400"/>
      <c r="EQ51" s="400"/>
      <c r="ER51" s="400"/>
      <c r="ES51" s="400"/>
      <c r="ET51" s="400"/>
      <c r="EU51" s="400"/>
      <c r="EV51" s="400"/>
      <c r="EW51" s="400"/>
      <c r="EX51" s="400"/>
      <c r="EY51" s="400"/>
      <c r="EZ51" s="400"/>
    </row>
    <row r="52" spans="1:156" ht="30" customHeight="1">
      <c r="A52" s="399"/>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400"/>
      <c r="CD52" s="400"/>
      <c r="CE52" s="400"/>
      <c r="CF52" s="400"/>
      <c r="CG52" s="400"/>
      <c r="CH52" s="400"/>
      <c r="CI52" s="400"/>
      <c r="CJ52" s="400"/>
      <c r="CK52" s="400"/>
      <c r="CL52" s="400"/>
      <c r="CM52" s="400"/>
      <c r="CN52" s="400"/>
      <c r="CO52" s="400"/>
      <c r="CP52" s="400"/>
      <c r="CQ52" s="400"/>
      <c r="CR52" s="400"/>
      <c r="CS52" s="400"/>
      <c r="CT52" s="400"/>
      <c r="CU52" s="400"/>
      <c r="CV52" s="400"/>
      <c r="CW52" s="400"/>
      <c r="CX52" s="400"/>
      <c r="CY52" s="400"/>
      <c r="CZ52" s="400"/>
      <c r="DA52" s="400"/>
      <c r="DB52" s="400"/>
      <c r="DC52" s="400"/>
      <c r="DD52" s="400"/>
      <c r="DE52" s="400"/>
      <c r="DF52" s="400"/>
      <c r="DG52" s="400"/>
      <c r="DH52" s="400"/>
      <c r="DI52" s="400"/>
      <c r="DJ52" s="400"/>
      <c r="DK52" s="400"/>
      <c r="DL52" s="400"/>
      <c r="DM52" s="400"/>
      <c r="DN52" s="400"/>
      <c r="DO52" s="400"/>
      <c r="DP52" s="400"/>
      <c r="DQ52" s="400"/>
      <c r="DR52" s="400"/>
      <c r="DS52" s="400"/>
      <c r="DT52" s="400"/>
      <c r="DU52" s="400"/>
      <c r="DV52" s="400"/>
      <c r="DW52" s="400"/>
      <c r="DX52" s="400"/>
      <c r="DY52" s="400"/>
      <c r="DZ52" s="400"/>
      <c r="EA52" s="400"/>
      <c r="EB52" s="400"/>
      <c r="EC52" s="400"/>
      <c r="ED52" s="400"/>
      <c r="EE52" s="400"/>
      <c r="EF52" s="400"/>
      <c r="EG52" s="400"/>
      <c r="EH52" s="400"/>
      <c r="EI52" s="400"/>
      <c r="EJ52" s="400"/>
      <c r="EK52" s="400"/>
      <c r="EL52" s="400"/>
      <c r="EM52" s="400"/>
      <c r="EN52" s="400"/>
      <c r="EO52" s="400"/>
      <c r="EP52" s="400"/>
      <c r="EQ52" s="400"/>
      <c r="ER52" s="400"/>
      <c r="ES52" s="400"/>
      <c r="ET52" s="400"/>
      <c r="EU52" s="400"/>
      <c r="EV52" s="400"/>
      <c r="EW52" s="400"/>
      <c r="EX52" s="400"/>
      <c r="EY52" s="400"/>
      <c r="EZ52" s="400"/>
    </row>
    <row r="53" spans="1:156" ht="30" customHeight="1">
      <c r="A53" s="399"/>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c r="AN53" s="399"/>
      <c r="AO53" s="399"/>
      <c r="AP53" s="399"/>
      <c r="AQ53" s="399"/>
      <c r="AR53" s="399"/>
      <c r="AS53" s="399"/>
      <c r="AT53" s="399"/>
      <c r="AU53" s="399"/>
      <c r="AV53" s="399"/>
      <c r="AW53" s="399"/>
      <c r="AX53" s="399"/>
      <c r="AY53" s="399"/>
      <c r="AZ53" s="399"/>
      <c r="BA53" s="399"/>
      <c r="BB53" s="399"/>
      <c r="BC53" s="399"/>
      <c r="BD53" s="399"/>
      <c r="BE53" s="399"/>
      <c r="BF53" s="399"/>
      <c r="BG53" s="399"/>
      <c r="BH53" s="399"/>
      <c r="BI53" s="399"/>
      <c r="BJ53" s="399"/>
      <c r="BK53" s="399"/>
      <c r="BL53" s="399"/>
      <c r="BM53" s="399"/>
      <c r="BN53" s="399"/>
      <c r="BO53" s="399"/>
      <c r="BP53" s="399"/>
      <c r="BQ53" s="399"/>
      <c r="BR53" s="399"/>
      <c r="BS53" s="399"/>
      <c r="BT53" s="399"/>
      <c r="BU53" s="399"/>
      <c r="BV53" s="399"/>
      <c r="BW53" s="399"/>
      <c r="BX53" s="399"/>
      <c r="BY53" s="399"/>
      <c r="BZ53" s="399"/>
      <c r="CA53" s="399"/>
      <c r="CB53" s="399"/>
      <c r="CC53" s="400"/>
      <c r="CD53" s="400"/>
      <c r="CE53" s="400"/>
      <c r="CF53" s="400"/>
      <c r="CG53" s="400"/>
      <c r="CH53" s="400"/>
      <c r="CI53" s="400"/>
      <c r="CJ53" s="400"/>
      <c r="CK53" s="400"/>
      <c r="CL53" s="400"/>
      <c r="CM53" s="400"/>
      <c r="CN53" s="400"/>
      <c r="CO53" s="400"/>
      <c r="CP53" s="400"/>
      <c r="CQ53" s="400"/>
      <c r="CR53" s="400"/>
      <c r="CS53" s="400"/>
      <c r="CT53" s="400"/>
      <c r="CU53" s="400"/>
      <c r="CV53" s="400"/>
      <c r="CW53" s="400"/>
      <c r="CX53" s="400"/>
      <c r="CY53" s="400"/>
      <c r="CZ53" s="400"/>
      <c r="DA53" s="400"/>
      <c r="DB53" s="400"/>
      <c r="DC53" s="400"/>
      <c r="DD53" s="400"/>
      <c r="DE53" s="400"/>
      <c r="DF53" s="400"/>
      <c r="DG53" s="400"/>
      <c r="DH53" s="400"/>
      <c r="DI53" s="400"/>
      <c r="DJ53" s="400"/>
      <c r="DK53" s="400"/>
      <c r="DL53" s="400"/>
      <c r="DM53" s="400"/>
      <c r="DN53" s="400"/>
      <c r="DO53" s="400"/>
      <c r="DP53" s="400"/>
      <c r="DQ53" s="400"/>
      <c r="DR53" s="400"/>
      <c r="DS53" s="400"/>
      <c r="DT53" s="400"/>
      <c r="DU53" s="400"/>
      <c r="DV53" s="400"/>
      <c r="DW53" s="400"/>
      <c r="DX53" s="400"/>
      <c r="DY53" s="400"/>
      <c r="DZ53" s="400"/>
      <c r="EA53" s="400"/>
      <c r="EB53" s="400"/>
      <c r="EC53" s="400"/>
      <c r="ED53" s="400"/>
      <c r="EE53" s="400"/>
      <c r="EF53" s="400"/>
      <c r="EG53" s="400"/>
      <c r="EH53" s="400"/>
      <c r="EI53" s="400"/>
      <c r="EJ53" s="400"/>
      <c r="EK53" s="400"/>
      <c r="EL53" s="400"/>
      <c r="EM53" s="400"/>
      <c r="EN53" s="400"/>
      <c r="EO53" s="400"/>
      <c r="EP53" s="400"/>
      <c r="EQ53" s="400"/>
      <c r="ER53" s="400"/>
      <c r="ES53" s="400"/>
      <c r="ET53" s="400"/>
      <c r="EU53" s="400"/>
      <c r="EV53" s="400"/>
      <c r="EW53" s="400"/>
      <c r="EX53" s="400"/>
      <c r="EY53" s="400"/>
      <c r="EZ53" s="400"/>
    </row>
    <row r="54" spans="1:156" ht="30" customHeight="1">
      <c r="A54" s="399"/>
      <c r="B54" s="399"/>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399"/>
      <c r="AY54" s="399"/>
      <c r="AZ54" s="399"/>
      <c r="BA54" s="399"/>
      <c r="BB54" s="399"/>
      <c r="BC54" s="399"/>
      <c r="BD54" s="399"/>
      <c r="BE54" s="399"/>
      <c r="BF54" s="399"/>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400"/>
      <c r="CD54" s="400"/>
      <c r="CE54" s="400"/>
      <c r="CF54" s="400"/>
      <c r="CG54" s="400"/>
      <c r="CH54" s="400"/>
      <c r="CI54" s="400"/>
      <c r="CJ54" s="400"/>
      <c r="CK54" s="400"/>
      <c r="CL54" s="400"/>
      <c r="CM54" s="400"/>
      <c r="CN54" s="400"/>
      <c r="CO54" s="400"/>
      <c r="CP54" s="400"/>
      <c r="CQ54" s="400"/>
      <c r="CR54" s="400"/>
      <c r="CS54" s="400"/>
      <c r="CT54" s="400"/>
      <c r="CU54" s="400"/>
      <c r="CV54" s="400"/>
      <c r="CW54" s="400"/>
      <c r="CX54" s="400"/>
      <c r="CY54" s="400"/>
      <c r="CZ54" s="400"/>
      <c r="DA54" s="400"/>
      <c r="DB54" s="400"/>
      <c r="DC54" s="400"/>
      <c r="DD54" s="400"/>
      <c r="DE54" s="400"/>
      <c r="DF54" s="400"/>
      <c r="DG54" s="400"/>
      <c r="DH54" s="400"/>
      <c r="DI54" s="400"/>
      <c r="DJ54" s="400"/>
      <c r="DK54" s="400"/>
      <c r="DL54" s="400"/>
      <c r="DM54" s="400"/>
      <c r="DN54" s="400"/>
      <c r="DO54" s="400"/>
      <c r="DP54" s="400"/>
      <c r="DQ54" s="400"/>
      <c r="DR54" s="400"/>
      <c r="DS54" s="400"/>
      <c r="DT54" s="400"/>
      <c r="DU54" s="400"/>
      <c r="DV54" s="400"/>
      <c r="DW54" s="400"/>
      <c r="DX54" s="400"/>
      <c r="DY54" s="400"/>
      <c r="DZ54" s="400"/>
      <c r="EA54" s="400"/>
      <c r="EB54" s="400"/>
      <c r="EC54" s="400"/>
      <c r="ED54" s="400"/>
      <c r="EE54" s="400"/>
      <c r="EF54" s="400"/>
      <c r="EG54" s="400"/>
      <c r="EH54" s="400"/>
      <c r="EI54" s="400"/>
      <c r="EJ54" s="400"/>
      <c r="EK54" s="400"/>
      <c r="EL54" s="400"/>
      <c r="EM54" s="400"/>
      <c r="EN54" s="400"/>
      <c r="EO54" s="400"/>
      <c r="EP54" s="400"/>
      <c r="EQ54" s="400"/>
      <c r="ER54" s="400"/>
      <c r="ES54" s="400"/>
      <c r="ET54" s="400"/>
      <c r="EU54" s="400"/>
      <c r="EV54" s="400"/>
      <c r="EW54" s="400"/>
      <c r="EX54" s="400"/>
      <c r="EY54" s="400"/>
      <c r="EZ54" s="400"/>
    </row>
    <row r="55" spans="1:156" ht="30" customHeight="1">
      <c r="A55" s="399"/>
      <c r="B55" s="399"/>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399"/>
      <c r="BA55" s="399"/>
      <c r="BB55" s="399"/>
      <c r="BC55" s="399"/>
      <c r="BD55" s="399"/>
      <c r="BE55" s="399"/>
      <c r="BF55" s="399"/>
      <c r="BG55" s="399"/>
      <c r="BH55" s="399"/>
      <c r="BI55" s="399"/>
      <c r="BJ55" s="399"/>
      <c r="BK55" s="399"/>
      <c r="BL55" s="399"/>
      <c r="BM55" s="399"/>
      <c r="BN55" s="399"/>
      <c r="BO55" s="399"/>
      <c r="BP55" s="399"/>
      <c r="BQ55" s="399"/>
      <c r="BR55" s="399"/>
      <c r="BS55" s="399"/>
      <c r="BT55" s="399"/>
      <c r="BU55" s="399"/>
      <c r="BV55" s="399"/>
      <c r="BW55" s="399"/>
      <c r="BX55" s="399"/>
      <c r="BY55" s="399"/>
      <c r="BZ55" s="399"/>
      <c r="CA55" s="399"/>
      <c r="CB55" s="399"/>
      <c r="CC55" s="400"/>
      <c r="CD55" s="400"/>
      <c r="CE55" s="400"/>
      <c r="CF55" s="400"/>
      <c r="CG55" s="400"/>
      <c r="CH55" s="400"/>
      <c r="CI55" s="400"/>
      <c r="CJ55" s="400"/>
      <c r="CK55" s="400"/>
      <c r="CL55" s="400"/>
      <c r="CM55" s="400"/>
      <c r="CN55" s="400"/>
      <c r="CO55" s="400"/>
      <c r="CP55" s="400"/>
      <c r="CQ55" s="400"/>
      <c r="CR55" s="400"/>
      <c r="CS55" s="400"/>
      <c r="CT55" s="400"/>
      <c r="CU55" s="400"/>
      <c r="CV55" s="400"/>
      <c r="CW55" s="400"/>
      <c r="CX55" s="400"/>
      <c r="CY55" s="400"/>
      <c r="CZ55" s="400"/>
      <c r="DA55" s="400"/>
      <c r="DB55" s="400"/>
      <c r="DC55" s="400"/>
      <c r="DD55" s="400"/>
      <c r="DE55" s="400"/>
      <c r="DF55" s="400"/>
      <c r="DG55" s="400"/>
      <c r="DH55" s="400"/>
      <c r="DI55" s="400"/>
      <c r="DJ55" s="400"/>
      <c r="DK55" s="400"/>
      <c r="DL55" s="400"/>
      <c r="DM55" s="400"/>
      <c r="DN55" s="400"/>
      <c r="DO55" s="400"/>
      <c r="DP55" s="400"/>
      <c r="DQ55" s="400"/>
      <c r="DR55" s="400"/>
      <c r="DS55" s="400"/>
      <c r="DT55" s="400"/>
      <c r="DU55" s="400"/>
      <c r="DV55" s="400"/>
      <c r="DW55" s="400"/>
      <c r="DX55" s="400"/>
      <c r="DY55" s="400"/>
      <c r="DZ55" s="400"/>
      <c r="EA55" s="400"/>
      <c r="EB55" s="400"/>
      <c r="EC55" s="400"/>
      <c r="ED55" s="400"/>
      <c r="EE55" s="400"/>
      <c r="EF55" s="400"/>
      <c r="EG55" s="400"/>
      <c r="EH55" s="400"/>
      <c r="EI55" s="400"/>
      <c r="EJ55" s="400"/>
      <c r="EK55" s="400"/>
      <c r="EL55" s="400"/>
      <c r="EM55" s="400"/>
      <c r="EN55" s="400"/>
      <c r="EO55" s="400"/>
      <c r="EP55" s="400"/>
      <c r="EQ55" s="400"/>
      <c r="ER55" s="400"/>
      <c r="ES55" s="400"/>
      <c r="ET55" s="400"/>
      <c r="EU55" s="400"/>
      <c r="EV55" s="400"/>
      <c r="EW55" s="400"/>
      <c r="EX55" s="400"/>
      <c r="EY55" s="400"/>
      <c r="EZ55" s="400"/>
    </row>
    <row r="56" spans="1:156" ht="30" customHeight="1">
      <c r="A56" s="399"/>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c r="AV56" s="399"/>
      <c r="AW56" s="399"/>
      <c r="AX56" s="399"/>
      <c r="AY56" s="399"/>
      <c r="AZ56" s="399"/>
      <c r="BA56" s="399"/>
      <c r="BB56" s="399"/>
      <c r="BC56" s="399"/>
      <c r="BD56" s="399"/>
      <c r="BE56" s="399"/>
      <c r="BF56" s="399"/>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400"/>
      <c r="CD56" s="400"/>
      <c r="CE56" s="400"/>
      <c r="CF56" s="400"/>
      <c r="CG56" s="400"/>
      <c r="CH56" s="400"/>
      <c r="CI56" s="400"/>
      <c r="CJ56" s="400"/>
      <c r="CK56" s="400"/>
      <c r="CL56" s="400"/>
      <c r="CM56" s="400"/>
      <c r="CN56" s="400"/>
      <c r="CO56" s="400"/>
      <c r="CP56" s="400"/>
      <c r="CQ56" s="400"/>
      <c r="CR56" s="400"/>
      <c r="CS56" s="400"/>
      <c r="CT56" s="400"/>
      <c r="CU56" s="400"/>
      <c r="CV56" s="400"/>
      <c r="CW56" s="400"/>
      <c r="CX56" s="400"/>
      <c r="CY56" s="400"/>
      <c r="CZ56" s="400"/>
      <c r="DA56" s="400"/>
      <c r="DB56" s="400"/>
      <c r="DC56" s="400"/>
      <c r="DD56" s="400"/>
      <c r="DE56" s="400"/>
      <c r="DF56" s="400"/>
      <c r="DG56" s="400"/>
      <c r="DH56" s="400"/>
      <c r="DI56" s="400"/>
      <c r="DJ56" s="400"/>
      <c r="DK56" s="400"/>
      <c r="DL56" s="400"/>
      <c r="DM56" s="400"/>
      <c r="DN56" s="400"/>
      <c r="DO56" s="400"/>
      <c r="DP56" s="400"/>
      <c r="DQ56" s="400"/>
      <c r="DR56" s="400"/>
      <c r="DS56" s="400"/>
      <c r="DT56" s="400"/>
      <c r="DU56" s="400"/>
      <c r="DV56" s="400"/>
      <c r="DW56" s="400"/>
      <c r="DX56" s="400"/>
      <c r="DY56" s="400"/>
      <c r="DZ56" s="400"/>
      <c r="EA56" s="400"/>
      <c r="EB56" s="400"/>
      <c r="EC56" s="400"/>
      <c r="ED56" s="400"/>
      <c r="EE56" s="400"/>
      <c r="EF56" s="400"/>
      <c r="EG56" s="400"/>
      <c r="EH56" s="400"/>
      <c r="EI56" s="400"/>
      <c r="EJ56" s="400"/>
      <c r="EK56" s="400"/>
      <c r="EL56" s="400"/>
      <c r="EM56" s="400"/>
      <c r="EN56" s="400"/>
      <c r="EO56" s="400"/>
      <c r="EP56" s="400"/>
      <c r="EQ56" s="400"/>
      <c r="ER56" s="400"/>
      <c r="ES56" s="400"/>
      <c r="ET56" s="400"/>
      <c r="EU56" s="400"/>
      <c r="EV56" s="400"/>
      <c r="EW56" s="400"/>
      <c r="EX56" s="400"/>
      <c r="EY56" s="400"/>
      <c r="EZ56" s="400"/>
    </row>
    <row r="57" spans="1:156" ht="30" customHeight="1">
      <c r="A57" s="399"/>
      <c r="B57" s="399"/>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399"/>
      <c r="BD57" s="399"/>
      <c r="BE57" s="399"/>
      <c r="BF57" s="399"/>
      <c r="BG57" s="399"/>
      <c r="BH57" s="399"/>
      <c r="BI57" s="399"/>
      <c r="BJ57" s="399"/>
      <c r="BK57" s="399"/>
      <c r="BL57" s="399"/>
      <c r="BM57" s="399"/>
      <c r="BN57" s="399"/>
      <c r="BO57" s="399"/>
      <c r="BP57" s="399"/>
      <c r="BQ57" s="399"/>
      <c r="BR57" s="399"/>
      <c r="BS57" s="399"/>
      <c r="BT57" s="399"/>
      <c r="BU57" s="399"/>
      <c r="BV57" s="399"/>
      <c r="BW57" s="399"/>
      <c r="BX57" s="399"/>
      <c r="BY57" s="399"/>
      <c r="BZ57" s="399"/>
      <c r="CA57" s="399"/>
      <c r="CB57" s="399"/>
      <c r="CC57" s="400"/>
      <c r="CD57" s="400"/>
      <c r="CE57" s="400"/>
      <c r="CF57" s="400"/>
      <c r="CG57" s="400"/>
      <c r="CH57" s="400"/>
      <c r="CI57" s="400"/>
      <c r="CJ57" s="400"/>
      <c r="CK57" s="400"/>
      <c r="CL57" s="400"/>
      <c r="CM57" s="400"/>
      <c r="CN57" s="400"/>
      <c r="CO57" s="400"/>
      <c r="CP57" s="400"/>
      <c r="CQ57" s="400"/>
      <c r="CR57" s="400"/>
      <c r="CS57" s="400"/>
      <c r="CT57" s="400"/>
      <c r="CU57" s="400"/>
      <c r="CV57" s="400"/>
      <c r="CW57" s="400"/>
      <c r="CX57" s="400"/>
      <c r="CY57" s="400"/>
      <c r="CZ57" s="400"/>
      <c r="DA57" s="400"/>
      <c r="DB57" s="400"/>
      <c r="DC57" s="400"/>
      <c r="DD57" s="400"/>
      <c r="DE57" s="400"/>
      <c r="DF57" s="400"/>
      <c r="DG57" s="400"/>
      <c r="DH57" s="400"/>
      <c r="DI57" s="400"/>
      <c r="DJ57" s="400"/>
      <c r="DK57" s="400"/>
      <c r="DL57" s="400"/>
      <c r="DM57" s="400"/>
      <c r="DN57" s="400"/>
      <c r="DO57" s="400"/>
      <c r="DP57" s="400"/>
      <c r="DQ57" s="400"/>
      <c r="DR57" s="400"/>
      <c r="DS57" s="400"/>
      <c r="DT57" s="400"/>
      <c r="DU57" s="400"/>
      <c r="DV57" s="400"/>
      <c r="DW57" s="400"/>
      <c r="DX57" s="400"/>
      <c r="DY57" s="400"/>
      <c r="DZ57" s="400"/>
      <c r="EA57" s="400"/>
      <c r="EB57" s="400"/>
      <c r="EC57" s="400"/>
      <c r="ED57" s="400"/>
      <c r="EE57" s="400"/>
      <c r="EF57" s="400"/>
      <c r="EG57" s="400"/>
      <c r="EH57" s="400"/>
      <c r="EI57" s="400"/>
      <c r="EJ57" s="400"/>
      <c r="EK57" s="400"/>
      <c r="EL57" s="400"/>
      <c r="EM57" s="400"/>
      <c r="EN57" s="400"/>
      <c r="EO57" s="400"/>
      <c r="EP57" s="400"/>
      <c r="EQ57" s="400"/>
      <c r="ER57" s="400"/>
      <c r="ES57" s="400"/>
      <c r="ET57" s="400"/>
      <c r="EU57" s="400"/>
      <c r="EV57" s="400"/>
      <c r="EW57" s="400"/>
      <c r="EX57" s="400"/>
      <c r="EY57" s="400"/>
      <c r="EZ57" s="400"/>
    </row>
    <row r="58" spans="1:156" ht="30" customHeight="1">
      <c r="A58" s="399"/>
      <c r="B58" s="399"/>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400"/>
      <c r="CD58" s="400"/>
      <c r="CE58" s="400"/>
      <c r="CF58" s="400"/>
      <c r="CG58" s="400"/>
      <c r="CH58" s="400"/>
      <c r="CI58" s="400"/>
      <c r="CJ58" s="400"/>
      <c r="CK58" s="400"/>
      <c r="CL58" s="400"/>
      <c r="CM58" s="400"/>
      <c r="CN58" s="400"/>
      <c r="CO58" s="400"/>
      <c r="CP58" s="400"/>
      <c r="CQ58" s="400"/>
      <c r="CR58" s="400"/>
      <c r="CS58" s="400"/>
      <c r="CT58" s="400"/>
      <c r="CU58" s="400"/>
      <c r="CV58" s="400"/>
      <c r="CW58" s="400"/>
      <c r="CX58" s="400"/>
      <c r="CY58" s="400"/>
      <c r="CZ58" s="400"/>
      <c r="DA58" s="400"/>
      <c r="DB58" s="400"/>
      <c r="DC58" s="400"/>
      <c r="DD58" s="400"/>
      <c r="DE58" s="400"/>
      <c r="DF58" s="400"/>
      <c r="DG58" s="400"/>
      <c r="DH58" s="400"/>
      <c r="DI58" s="400"/>
      <c r="DJ58" s="400"/>
      <c r="DK58" s="400"/>
      <c r="DL58" s="400"/>
      <c r="DM58" s="400"/>
      <c r="DN58" s="400"/>
      <c r="DO58" s="400"/>
      <c r="DP58" s="400"/>
      <c r="DQ58" s="400"/>
      <c r="DR58" s="400"/>
      <c r="DS58" s="400"/>
      <c r="DT58" s="400"/>
      <c r="DU58" s="400"/>
      <c r="DV58" s="400"/>
      <c r="DW58" s="400"/>
      <c r="DX58" s="400"/>
      <c r="DY58" s="400"/>
      <c r="DZ58" s="400"/>
      <c r="EA58" s="400"/>
      <c r="EB58" s="400"/>
      <c r="EC58" s="400"/>
      <c r="ED58" s="400"/>
      <c r="EE58" s="400"/>
      <c r="EF58" s="400"/>
      <c r="EG58" s="400"/>
      <c r="EH58" s="400"/>
      <c r="EI58" s="400"/>
      <c r="EJ58" s="400"/>
      <c r="EK58" s="400"/>
      <c r="EL58" s="400"/>
      <c r="EM58" s="400"/>
      <c r="EN58" s="400"/>
      <c r="EO58" s="400"/>
      <c r="EP58" s="400"/>
      <c r="EQ58" s="400"/>
      <c r="ER58" s="400"/>
      <c r="ES58" s="400"/>
      <c r="ET58" s="400"/>
      <c r="EU58" s="400"/>
      <c r="EV58" s="400"/>
      <c r="EW58" s="400"/>
      <c r="EX58" s="400"/>
      <c r="EY58" s="400"/>
      <c r="EZ58" s="400"/>
    </row>
    <row r="59" spans="1:156" ht="30" customHeight="1">
      <c r="A59" s="399"/>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c r="BP59" s="399"/>
      <c r="BQ59" s="399"/>
      <c r="BR59" s="399"/>
      <c r="BS59" s="399"/>
      <c r="BT59" s="399"/>
      <c r="BU59" s="399"/>
      <c r="BV59" s="399"/>
      <c r="BW59" s="399"/>
      <c r="BX59" s="399"/>
      <c r="BY59" s="399"/>
      <c r="BZ59" s="399"/>
      <c r="CA59" s="399"/>
      <c r="CB59" s="399"/>
      <c r="CC59" s="400"/>
      <c r="CD59" s="400"/>
      <c r="CE59" s="400"/>
      <c r="CF59" s="400"/>
      <c r="CG59" s="400"/>
      <c r="CH59" s="400"/>
      <c r="CI59" s="400"/>
      <c r="CJ59" s="400"/>
      <c r="CK59" s="400"/>
      <c r="CL59" s="400"/>
      <c r="CM59" s="400"/>
      <c r="CN59" s="400"/>
      <c r="CO59" s="400"/>
      <c r="CP59" s="400"/>
      <c r="CQ59" s="400"/>
      <c r="CR59" s="400"/>
      <c r="CS59" s="400"/>
      <c r="CT59" s="400"/>
      <c r="CU59" s="400"/>
      <c r="CV59" s="400"/>
      <c r="CW59" s="400"/>
      <c r="CX59" s="400"/>
      <c r="CY59" s="400"/>
      <c r="CZ59" s="400"/>
      <c r="DA59" s="400"/>
      <c r="DB59" s="400"/>
      <c r="DC59" s="400"/>
      <c r="DD59" s="400"/>
      <c r="DE59" s="400"/>
      <c r="DF59" s="400"/>
      <c r="DG59" s="400"/>
      <c r="DH59" s="400"/>
      <c r="DI59" s="400"/>
      <c r="DJ59" s="400"/>
      <c r="DK59" s="400"/>
      <c r="DL59" s="400"/>
      <c r="DM59" s="400"/>
      <c r="DN59" s="400"/>
      <c r="DO59" s="400"/>
      <c r="DP59" s="400"/>
      <c r="DQ59" s="400"/>
      <c r="DR59" s="400"/>
      <c r="DS59" s="400"/>
      <c r="DT59" s="400"/>
      <c r="DU59" s="400"/>
      <c r="DV59" s="400"/>
      <c r="DW59" s="400"/>
      <c r="DX59" s="400"/>
      <c r="DY59" s="400"/>
      <c r="DZ59" s="400"/>
      <c r="EA59" s="400"/>
      <c r="EB59" s="400"/>
      <c r="EC59" s="400"/>
      <c r="ED59" s="400"/>
      <c r="EE59" s="400"/>
      <c r="EF59" s="400"/>
      <c r="EG59" s="400"/>
      <c r="EH59" s="400"/>
      <c r="EI59" s="400"/>
      <c r="EJ59" s="400"/>
      <c r="EK59" s="400"/>
      <c r="EL59" s="400"/>
      <c r="EM59" s="400"/>
      <c r="EN59" s="400"/>
      <c r="EO59" s="400"/>
      <c r="EP59" s="400"/>
      <c r="EQ59" s="400"/>
      <c r="ER59" s="400"/>
      <c r="ES59" s="400"/>
      <c r="ET59" s="400"/>
      <c r="EU59" s="400"/>
      <c r="EV59" s="400"/>
      <c r="EW59" s="400"/>
      <c r="EX59" s="400"/>
      <c r="EY59" s="400"/>
      <c r="EZ59" s="400"/>
    </row>
    <row r="60" spans="1:156" ht="30" customHeight="1">
      <c r="A60" s="399"/>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400"/>
      <c r="CD60" s="400"/>
      <c r="CE60" s="400"/>
      <c r="CF60" s="400"/>
      <c r="CG60" s="400"/>
      <c r="CH60" s="400"/>
      <c r="CI60" s="400"/>
      <c r="CJ60" s="400"/>
      <c r="CK60" s="400"/>
      <c r="CL60" s="400"/>
      <c r="CM60" s="400"/>
      <c r="CN60" s="400"/>
      <c r="CO60" s="400"/>
      <c r="CP60" s="400"/>
      <c r="CQ60" s="400"/>
      <c r="CR60" s="400"/>
      <c r="CS60" s="400"/>
      <c r="CT60" s="400"/>
      <c r="CU60" s="400"/>
      <c r="CV60" s="400"/>
      <c r="CW60" s="400"/>
      <c r="CX60" s="400"/>
      <c r="CY60" s="400"/>
      <c r="CZ60" s="400"/>
      <c r="DA60" s="400"/>
      <c r="DB60" s="400"/>
      <c r="DC60" s="400"/>
      <c r="DD60" s="400"/>
      <c r="DE60" s="400"/>
      <c r="DF60" s="400"/>
      <c r="DG60" s="400"/>
      <c r="DH60" s="400"/>
      <c r="DI60" s="400"/>
      <c r="DJ60" s="400"/>
      <c r="DK60" s="400"/>
      <c r="DL60" s="400"/>
      <c r="DM60" s="400"/>
      <c r="DN60" s="400"/>
      <c r="DO60" s="400"/>
      <c r="DP60" s="400"/>
      <c r="DQ60" s="400"/>
      <c r="DR60" s="400"/>
      <c r="DS60" s="400"/>
      <c r="DT60" s="400"/>
      <c r="DU60" s="400"/>
      <c r="DV60" s="400"/>
      <c r="DW60" s="400"/>
      <c r="DX60" s="400"/>
      <c r="DY60" s="400"/>
      <c r="DZ60" s="400"/>
      <c r="EA60" s="400"/>
      <c r="EB60" s="400"/>
      <c r="EC60" s="400"/>
      <c r="ED60" s="400"/>
      <c r="EE60" s="400"/>
      <c r="EF60" s="400"/>
      <c r="EG60" s="400"/>
      <c r="EH60" s="400"/>
      <c r="EI60" s="400"/>
      <c r="EJ60" s="400"/>
      <c r="EK60" s="400"/>
      <c r="EL60" s="400"/>
      <c r="EM60" s="400"/>
      <c r="EN60" s="400"/>
      <c r="EO60" s="400"/>
      <c r="EP60" s="400"/>
      <c r="EQ60" s="400"/>
      <c r="ER60" s="400"/>
      <c r="ES60" s="400"/>
      <c r="ET60" s="400"/>
      <c r="EU60" s="400"/>
      <c r="EV60" s="400"/>
      <c r="EW60" s="400"/>
      <c r="EX60" s="400"/>
      <c r="EY60" s="400"/>
      <c r="EZ60" s="400"/>
    </row>
    <row r="61" spans="1:156" ht="30" customHeight="1">
      <c r="A61" s="399"/>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c r="BP61" s="399"/>
      <c r="BQ61" s="399"/>
      <c r="BR61" s="399"/>
      <c r="BS61" s="399"/>
      <c r="BT61" s="399"/>
      <c r="BU61" s="399"/>
      <c r="BV61" s="399"/>
      <c r="BW61" s="399"/>
      <c r="BX61" s="399"/>
      <c r="BY61" s="399"/>
      <c r="BZ61" s="399"/>
      <c r="CA61" s="399"/>
      <c r="CB61" s="399"/>
      <c r="CC61" s="400"/>
      <c r="CD61" s="400"/>
      <c r="CE61" s="400"/>
      <c r="CF61" s="400"/>
      <c r="CG61" s="400"/>
      <c r="CH61" s="400"/>
      <c r="CI61" s="400"/>
      <c r="CJ61" s="400"/>
      <c r="CK61" s="400"/>
      <c r="CL61" s="400"/>
      <c r="CM61" s="400"/>
      <c r="CN61" s="400"/>
      <c r="CO61" s="400"/>
      <c r="CP61" s="400"/>
      <c r="CQ61" s="400"/>
      <c r="CR61" s="400"/>
      <c r="CS61" s="400"/>
      <c r="CT61" s="400"/>
      <c r="CU61" s="400"/>
      <c r="CV61" s="400"/>
      <c r="CW61" s="400"/>
      <c r="CX61" s="400"/>
      <c r="CY61" s="400"/>
      <c r="CZ61" s="400"/>
      <c r="DA61" s="400"/>
      <c r="DB61" s="400"/>
      <c r="DC61" s="400"/>
      <c r="DD61" s="400"/>
      <c r="DE61" s="400"/>
      <c r="DF61" s="400"/>
      <c r="DG61" s="400"/>
      <c r="DH61" s="400"/>
      <c r="DI61" s="400"/>
      <c r="DJ61" s="400"/>
      <c r="DK61" s="400"/>
      <c r="DL61" s="400"/>
      <c r="DM61" s="400"/>
      <c r="DN61" s="400"/>
      <c r="DO61" s="400"/>
      <c r="DP61" s="400"/>
      <c r="DQ61" s="400"/>
      <c r="DR61" s="400"/>
      <c r="DS61" s="400"/>
      <c r="DT61" s="400"/>
      <c r="DU61" s="400"/>
      <c r="DV61" s="400"/>
      <c r="DW61" s="400"/>
      <c r="DX61" s="400"/>
      <c r="DY61" s="400"/>
      <c r="DZ61" s="400"/>
      <c r="EA61" s="400"/>
      <c r="EB61" s="400"/>
      <c r="EC61" s="400"/>
      <c r="ED61" s="400"/>
      <c r="EE61" s="400"/>
      <c r="EF61" s="400"/>
      <c r="EG61" s="400"/>
      <c r="EH61" s="400"/>
      <c r="EI61" s="400"/>
      <c r="EJ61" s="400"/>
      <c r="EK61" s="400"/>
      <c r="EL61" s="400"/>
      <c r="EM61" s="400"/>
      <c r="EN61" s="400"/>
      <c r="EO61" s="400"/>
      <c r="EP61" s="400"/>
      <c r="EQ61" s="400"/>
      <c r="ER61" s="400"/>
      <c r="ES61" s="400"/>
      <c r="ET61" s="400"/>
      <c r="EU61" s="400"/>
      <c r="EV61" s="400"/>
      <c r="EW61" s="400"/>
      <c r="EX61" s="400"/>
      <c r="EY61" s="400"/>
      <c r="EZ61" s="400"/>
    </row>
    <row r="62" spans="1:156" ht="30" customHeight="1">
      <c r="A62" s="399"/>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400"/>
      <c r="CD62" s="400"/>
      <c r="CE62" s="400"/>
      <c r="CF62" s="400"/>
      <c r="CG62" s="400"/>
      <c r="CH62" s="400"/>
      <c r="CI62" s="400"/>
      <c r="CJ62" s="400"/>
      <c r="CK62" s="400"/>
      <c r="CL62" s="400"/>
      <c r="CM62" s="400"/>
      <c r="CN62" s="400"/>
      <c r="CO62" s="400"/>
      <c r="CP62" s="400"/>
      <c r="CQ62" s="400"/>
      <c r="CR62" s="400"/>
      <c r="CS62" s="400"/>
      <c r="CT62" s="400"/>
      <c r="CU62" s="400"/>
      <c r="CV62" s="400"/>
      <c r="CW62" s="400"/>
      <c r="CX62" s="400"/>
      <c r="CY62" s="400"/>
      <c r="CZ62" s="400"/>
      <c r="DA62" s="400"/>
      <c r="DB62" s="400"/>
      <c r="DC62" s="400"/>
      <c r="DD62" s="400"/>
      <c r="DE62" s="400"/>
      <c r="DF62" s="400"/>
      <c r="DG62" s="400"/>
      <c r="DH62" s="400"/>
      <c r="DI62" s="400"/>
      <c r="DJ62" s="400"/>
      <c r="DK62" s="400"/>
      <c r="DL62" s="400"/>
      <c r="DM62" s="400"/>
      <c r="DN62" s="400"/>
      <c r="DO62" s="400"/>
      <c r="DP62" s="400"/>
      <c r="DQ62" s="400"/>
      <c r="DR62" s="400"/>
      <c r="DS62" s="400"/>
      <c r="DT62" s="400"/>
      <c r="DU62" s="400"/>
      <c r="DV62" s="400"/>
      <c r="DW62" s="400"/>
      <c r="DX62" s="400"/>
      <c r="DY62" s="400"/>
      <c r="DZ62" s="400"/>
      <c r="EA62" s="400"/>
      <c r="EB62" s="400"/>
      <c r="EC62" s="400"/>
      <c r="ED62" s="400"/>
      <c r="EE62" s="400"/>
      <c r="EF62" s="400"/>
      <c r="EG62" s="400"/>
      <c r="EH62" s="400"/>
      <c r="EI62" s="400"/>
      <c r="EJ62" s="400"/>
      <c r="EK62" s="400"/>
      <c r="EL62" s="400"/>
      <c r="EM62" s="400"/>
      <c r="EN62" s="400"/>
      <c r="EO62" s="400"/>
      <c r="EP62" s="400"/>
      <c r="EQ62" s="400"/>
      <c r="ER62" s="400"/>
      <c r="ES62" s="400"/>
      <c r="ET62" s="400"/>
      <c r="EU62" s="400"/>
      <c r="EV62" s="400"/>
      <c r="EW62" s="400"/>
      <c r="EX62" s="400"/>
      <c r="EY62" s="400"/>
      <c r="EZ62" s="400"/>
    </row>
    <row r="63" spans="1:156" ht="30" customHeight="1">
      <c r="A63" s="399"/>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c r="BP63" s="399"/>
      <c r="BQ63" s="399"/>
      <c r="BR63" s="399"/>
      <c r="BS63" s="399"/>
      <c r="BT63" s="399"/>
      <c r="BU63" s="399"/>
      <c r="BV63" s="399"/>
      <c r="BW63" s="399"/>
      <c r="BX63" s="399"/>
      <c r="BY63" s="399"/>
      <c r="BZ63" s="399"/>
      <c r="CA63" s="399"/>
      <c r="CB63" s="399"/>
      <c r="CC63" s="400"/>
      <c r="CD63" s="400"/>
      <c r="CE63" s="400"/>
      <c r="CF63" s="400"/>
      <c r="CG63" s="400"/>
      <c r="CH63" s="400"/>
      <c r="CI63" s="400"/>
      <c r="CJ63" s="400"/>
      <c r="CK63" s="400"/>
      <c r="CL63" s="400"/>
      <c r="CM63" s="400"/>
      <c r="CN63" s="400"/>
      <c r="CO63" s="400"/>
      <c r="CP63" s="400"/>
      <c r="CQ63" s="400"/>
      <c r="CR63" s="400"/>
      <c r="CS63" s="400"/>
      <c r="CT63" s="400"/>
      <c r="CU63" s="400"/>
      <c r="CV63" s="400"/>
      <c r="CW63" s="400"/>
      <c r="CX63" s="400"/>
      <c r="CY63" s="400"/>
      <c r="CZ63" s="400"/>
      <c r="DA63" s="400"/>
      <c r="DB63" s="400"/>
      <c r="DC63" s="400"/>
      <c r="DD63" s="400"/>
      <c r="DE63" s="400"/>
      <c r="DF63" s="400"/>
      <c r="DG63" s="400"/>
      <c r="DH63" s="400"/>
      <c r="DI63" s="400"/>
      <c r="DJ63" s="400"/>
      <c r="DK63" s="400"/>
      <c r="DL63" s="400"/>
      <c r="DM63" s="400"/>
      <c r="DN63" s="400"/>
      <c r="DO63" s="400"/>
      <c r="DP63" s="400"/>
      <c r="DQ63" s="400"/>
      <c r="DR63" s="400"/>
      <c r="DS63" s="400"/>
      <c r="DT63" s="400"/>
      <c r="DU63" s="400"/>
      <c r="DV63" s="400"/>
      <c r="DW63" s="400"/>
      <c r="DX63" s="400"/>
      <c r="DY63" s="400"/>
      <c r="DZ63" s="400"/>
      <c r="EA63" s="400"/>
      <c r="EB63" s="400"/>
      <c r="EC63" s="400"/>
      <c r="ED63" s="400"/>
      <c r="EE63" s="400"/>
      <c r="EF63" s="400"/>
      <c r="EG63" s="400"/>
      <c r="EH63" s="400"/>
      <c r="EI63" s="400"/>
      <c r="EJ63" s="400"/>
      <c r="EK63" s="400"/>
      <c r="EL63" s="400"/>
      <c r="EM63" s="400"/>
      <c r="EN63" s="400"/>
      <c r="EO63" s="400"/>
      <c r="EP63" s="400"/>
      <c r="EQ63" s="400"/>
      <c r="ER63" s="400"/>
      <c r="ES63" s="400"/>
      <c r="ET63" s="400"/>
      <c r="EU63" s="400"/>
      <c r="EV63" s="400"/>
      <c r="EW63" s="400"/>
      <c r="EX63" s="400"/>
      <c r="EY63" s="400"/>
      <c r="EZ63" s="400"/>
    </row>
    <row r="64" spans="1:156" ht="30" customHeight="1">
      <c r="A64" s="399"/>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400"/>
      <c r="CD64" s="400"/>
      <c r="CE64" s="400"/>
      <c r="CF64" s="400"/>
      <c r="CG64" s="400"/>
      <c r="CH64" s="400"/>
      <c r="CI64" s="400"/>
      <c r="CJ64" s="400"/>
      <c r="CK64" s="400"/>
      <c r="CL64" s="400"/>
      <c r="CM64" s="400"/>
      <c r="CN64" s="400"/>
      <c r="CO64" s="400"/>
      <c r="CP64" s="400"/>
      <c r="CQ64" s="400"/>
      <c r="CR64" s="400"/>
      <c r="CS64" s="400"/>
      <c r="CT64" s="400"/>
      <c r="CU64" s="400"/>
      <c r="CV64" s="400"/>
      <c r="CW64" s="400"/>
      <c r="CX64" s="400"/>
      <c r="CY64" s="400"/>
      <c r="CZ64" s="400"/>
      <c r="DA64" s="400"/>
      <c r="DB64" s="400"/>
      <c r="DC64" s="400"/>
      <c r="DD64" s="400"/>
      <c r="DE64" s="400"/>
      <c r="DF64" s="400"/>
      <c r="DG64" s="400"/>
      <c r="DH64" s="400"/>
      <c r="DI64" s="400"/>
      <c r="DJ64" s="400"/>
      <c r="DK64" s="400"/>
      <c r="DL64" s="400"/>
      <c r="DM64" s="400"/>
      <c r="DN64" s="400"/>
      <c r="DO64" s="400"/>
      <c r="DP64" s="400"/>
      <c r="DQ64" s="400"/>
      <c r="DR64" s="400"/>
      <c r="DS64" s="400"/>
      <c r="DT64" s="400"/>
      <c r="DU64" s="400"/>
      <c r="DV64" s="400"/>
      <c r="DW64" s="400"/>
      <c r="DX64" s="400"/>
      <c r="DY64" s="400"/>
      <c r="DZ64" s="400"/>
      <c r="EA64" s="400"/>
      <c r="EB64" s="400"/>
      <c r="EC64" s="400"/>
      <c r="ED64" s="400"/>
      <c r="EE64" s="400"/>
      <c r="EF64" s="400"/>
      <c r="EG64" s="400"/>
      <c r="EH64" s="400"/>
      <c r="EI64" s="400"/>
      <c r="EJ64" s="400"/>
      <c r="EK64" s="400"/>
      <c r="EL64" s="400"/>
      <c r="EM64" s="400"/>
      <c r="EN64" s="400"/>
      <c r="EO64" s="400"/>
      <c r="EP64" s="400"/>
      <c r="EQ64" s="400"/>
      <c r="ER64" s="400"/>
      <c r="ES64" s="400"/>
      <c r="ET64" s="400"/>
      <c r="EU64" s="400"/>
      <c r="EV64" s="400"/>
      <c r="EW64" s="400"/>
      <c r="EX64" s="400"/>
      <c r="EY64" s="400"/>
      <c r="EZ64" s="400"/>
    </row>
    <row r="65" spans="1:156" ht="30" customHeight="1">
      <c r="A65" s="399"/>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c r="CB65" s="399"/>
      <c r="CC65" s="400"/>
      <c r="CD65" s="400"/>
      <c r="CE65" s="400"/>
      <c r="CF65" s="400"/>
      <c r="CG65" s="400"/>
      <c r="CH65" s="400"/>
      <c r="CI65" s="400"/>
      <c r="CJ65" s="400"/>
      <c r="CK65" s="400"/>
      <c r="CL65" s="400"/>
      <c r="CM65" s="400"/>
      <c r="CN65" s="400"/>
      <c r="CO65" s="400"/>
      <c r="CP65" s="400"/>
      <c r="CQ65" s="400"/>
      <c r="CR65" s="400"/>
      <c r="CS65" s="400"/>
      <c r="CT65" s="400"/>
      <c r="CU65" s="400"/>
      <c r="CV65" s="400"/>
      <c r="CW65" s="400"/>
      <c r="CX65" s="400"/>
      <c r="CY65" s="400"/>
      <c r="CZ65" s="400"/>
      <c r="DA65" s="400"/>
      <c r="DB65" s="400"/>
      <c r="DC65" s="400"/>
      <c r="DD65" s="400"/>
      <c r="DE65" s="400"/>
      <c r="DF65" s="400"/>
      <c r="DG65" s="400"/>
      <c r="DH65" s="400"/>
      <c r="DI65" s="400"/>
      <c r="DJ65" s="400"/>
      <c r="DK65" s="400"/>
      <c r="DL65" s="400"/>
      <c r="DM65" s="400"/>
      <c r="DN65" s="400"/>
      <c r="DO65" s="400"/>
      <c r="DP65" s="400"/>
      <c r="DQ65" s="400"/>
      <c r="DR65" s="400"/>
      <c r="DS65" s="400"/>
      <c r="DT65" s="400"/>
      <c r="DU65" s="400"/>
      <c r="DV65" s="400"/>
      <c r="DW65" s="400"/>
      <c r="DX65" s="400"/>
      <c r="DY65" s="400"/>
      <c r="DZ65" s="400"/>
      <c r="EA65" s="400"/>
      <c r="EB65" s="400"/>
      <c r="EC65" s="400"/>
      <c r="ED65" s="400"/>
      <c r="EE65" s="400"/>
      <c r="EF65" s="400"/>
      <c r="EG65" s="400"/>
      <c r="EH65" s="400"/>
      <c r="EI65" s="400"/>
      <c r="EJ65" s="400"/>
      <c r="EK65" s="400"/>
      <c r="EL65" s="400"/>
      <c r="EM65" s="400"/>
      <c r="EN65" s="400"/>
      <c r="EO65" s="400"/>
      <c r="EP65" s="400"/>
      <c r="EQ65" s="400"/>
      <c r="ER65" s="400"/>
      <c r="ES65" s="400"/>
      <c r="ET65" s="400"/>
      <c r="EU65" s="400"/>
      <c r="EV65" s="400"/>
      <c r="EW65" s="400"/>
      <c r="EX65" s="400"/>
      <c r="EY65" s="400"/>
      <c r="EZ65" s="400"/>
    </row>
    <row r="66" spans="1:156" ht="30" customHeight="1">
      <c r="A66" s="399"/>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400"/>
      <c r="CD66" s="400"/>
      <c r="CE66" s="400"/>
      <c r="CF66" s="400"/>
      <c r="CG66" s="400"/>
      <c r="CH66" s="400"/>
      <c r="CI66" s="400"/>
      <c r="CJ66" s="400"/>
      <c r="CK66" s="400"/>
      <c r="CL66" s="400"/>
      <c r="CM66" s="400"/>
      <c r="CN66" s="400"/>
      <c r="CO66" s="400"/>
      <c r="CP66" s="400"/>
      <c r="CQ66" s="400"/>
      <c r="CR66" s="400"/>
      <c r="CS66" s="400"/>
      <c r="CT66" s="400"/>
      <c r="CU66" s="400"/>
      <c r="CV66" s="400"/>
      <c r="CW66" s="400"/>
      <c r="CX66" s="400"/>
      <c r="CY66" s="400"/>
      <c r="CZ66" s="400"/>
      <c r="DA66" s="400"/>
      <c r="DB66" s="400"/>
      <c r="DC66" s="400"/>
      <c r="DD66" s="400"/>
      <c r="DE66" s="400"/>
      <c r="DF66" s="400"/>
      <c r="DG66" s="400"/>
      <c r="DH66" s="400"/>
      <c r="DI66" s="400"/>
      <c r="DJ66" s="400"/>
      <c r="DK66" s="400"/>
      <c r="DL66" s="400"/>
      <c r="DM66" s="400"/>
      <c r="DN66" s="400"/>
      <c r="DO66" s="400"/>
      <c r="DP66" s="400"/>
      <c r="DQ66" s="400"/>
      <c r="DR66" s="400"/>
      <c r="DS66" s="400"/>
      <c r="DT66" s="400"/>
      <c r="DU66" s="400"/>
      <c r="DV66" s="400"/>
      <c r="DW66" s="400"/>
      <c r="DX66" s="400"/>
      <c r="DY66" s="400"/>
      <c r="DZ66" s="400"/>
      <c r="EA66" s="400"/>
      <c r="EB66" s="400"/>
      <c r="EC66" s="400"/>
      <c r="ED66" s="400"/>
      <c r="EE66" s="400"/>
      <c r="EF66" s="400"/>
      <c r="EG66" s="400"/>
      <c r="EH66" s="400"/>
      <c r="EI66" s="400"/>
      <c r="EJ66" s="400"/>
      <c r="EK66" s="400"/>
      <c r="EL66" s="400"/>
      <c r="EM66" s="400"/>
      <c r="EN66" s="400"/>
      <c r="EO66" s="400"/>
      <c r="EP66" s="400"/>
      <c r="EQ66" s="400"/>
      <c r="ER66" s="400"/>
      <c r="ES66" s="400"/>
      <c r="ET66" s="400"/>
      <c r="EU66" s="400"/>
      <c r="EV66" s="400"/>
      <c r="EW66" s="400"/>
      <c r="EX66" s="400"/>
      <c r="EY66" s="400"/>
      <c r="EZ66" s="400"/>
    </row>
    <row r="67" spans="1:156" ht="30" customHeight="1">
      <c r="A67" s="399"/>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c r="CB67" s="399"/>
      <c r="CC67" s="400"/>
      <c r="CD67" s="400"/>
      <c r="CE67" s="400"/>
      <c r="CF67" s="400"/>
      <c r="CG67" s="400"/>
      <c r="CH67" s="400"/>
      <c r="CI67" s="400"/>
      <c r="CJ67" s="400"/>
      <c r="CK67" s="400"/>
      <c r="CL67" s="400"/>
      <c r="CM67" s="400"/>
      <c r="CN67" s="400"/>
      <c r="CO67" s="400"/>
      <c r="CP67" s="400"/>
      <c r="CQ67" s="400"/>
      <c r="CR67" s="400"/>
      <c r="CS67" s="400"/>
      <c r="CT67" s="400"/>
      <c r="CU67" s="400"/>
      <c r="CV67" s="400"/>
      <c r="CW67" s="400"/>
      <c r="CX67" s="400"/>
      <c r="CY67" s="400"/>
      <c r="CZ67" s="400"/>
      <c r="DA67" s="400"/>
      <c r="DB67" s="400"/>
      <c r="DC67" s="400"/>
      <c r="DD67" s="400"/>
      <c r="DE67" s="400"/>
      <c r="DF67" s="400"/>
      <c r="DG67" s="400"/>
      <c r="DH67" s="400"/>
      <c r="DI67" s="400"/>
      <c r="DJ67" s="400"/>
      <c r="DK67" s="400"/>
      <c r="DL67" s="400"/>
      <c r="DM67" s="400"/>
      <c r="DN67" s="400"/>
      <c r="DO67" s="400"/>
      <c r="DP67" s="400"/>
      <c r="DQ67" s="400"/>
      <c r="DR67" s="400"/>
      <c r="DS67" s="400"/>
      <c r="DT67" s="400"/>
      <c r="DU67" s="400"/>
      <c r="DV67" s="400"/>
      <c r="DW67" s="400"/>
      <c r="DX67" s="400"/>
      <c r="DY67" s="400"/>
      <c r="DZ67" s="400"/>
      <c r="EA67" s="400"/>
      <c r="EB67" s="400"/>
      <c r="EC67" s="400"/>
      <c r="ED67" s="400"/>
      <c r="EE67" s="400"/>
      <c r="EF67" s="400"/>
      <c r="EG67" s="400"/>
      <c r="EH67" s="400"/>
      <c r="EI67" s="400"/>
      <c r="EJ67" s="400"/>
      <c r="EK67" s="400"/>
      <c r="EL67" s="400"/>
      <c r="EM67" s="400"/>
      <c r="EN67" s="400"/>
      <c r="EO67" s="400"/>
      <c r="EP67" s="400"/>
      <c r="EQ67" s="400"/>
      <c r="ER67" s="400"/>
      <c r="ES67" s="400"/>
      <c r="ET67" s="400"/>
      <c r="EU67" s="400"/>
      <c r="EV67" s="400"/>
      <c r="EW67" s="400"/>
      <c r="EX67" s="400"/>
      <c r="EY67" s="400"/>
      <c r="EZ67" s="400"/>
    </row>
    <row r="68" spans="1:156" ht="30" customHeight="1">
      <c r="A68" s="399"/>
      <c r="B68" s="399"/>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400"/>
      <c r="CD68" s="400"/>
      <c r="CE68" s="400"/>
      <c r="CF68" s="400"/>
      <c r="CG68" s="400"/>
      <c r="CH68" s="400"/>
      <c r="CI68" s="400"/>
      <c r="CJ68" s="400"/>
      <c r="CK68" s="400"/>
      <c r="CL68" s="400"/>
      <c r="CM68" s="400"/>
      <c r="CN68" s="400"/>
      <c r="CO68" s="400"/>
      <c r="CP68" s="400"/>
      <c r="CQ68" s="400"/>
      <c r="CR68" s="400"/>
      <c r="CS68" s="400"/>
      <c r="CT68" s="400"/>
      <c r="CU68" s="400"/>
      <c r="CV68" s="400"/>
      <c r="CW68" s="400"/>
      <c r="CX68" s="400"/>
      <c r="CY68" s="400"/>
      <c r="CZ68" s="400"/>
      <c r="DA68" s="400"/>
      <c r="DB68" s="400"/>
      <c r="DC68" s="400"/>
      <c r="DD68" s="400"/>
      <c r="DE68" s="400"/>
      <c r="DF68" s="400"/>
      <c r="DG68" s="400"/>
      <c r="DH68" s="400"/>
      <c r="DI68" s="400"/>
      <c r="DJ68" s="400"/>
      <c r="DK68" s="400"/>
      <c r="DL68" s="400"/>
      <c r="DM68" s="400"/>
      <c r="DN68" s="400"/>
      <c r="DO68" s="400"/>
      <c r="DP68" s="400"/>
      <c r="DQ68" s="400"/>
      <c r="DR68" s="400"/>
      <c r="DS68" s="400"/>
      <c r="DT68" s="400"/>
      <c r="DU68" s="400"/>
      <c r="DV68" s="400"/>
      <c r="DW68" s="400"/>
      <c r="DX68" s="400"/>
      <c r="DY68" s="400"/>
      <c r="DZ68" s="400"/>
      <c r="EA68" s="400"/>
      <c r="EB68" s="400"/>
      <c r="EC68" s="400"/>
      <c r="ED68" s="400"/>
      <c r="EE68" s="400"/>
      <c r="EF68" s="400"/>
      <c r="EG68" s="400"/>
      <c r="EH68" s="400"/>
      <c r="EI68" s="400"/>
      <c r="EJ68" s="400"/>
      <c r="EK68" s="400"/>
      <c r="EL68" s="400"/>
      <c r="EM68" s="400"/>
      <c r="EN68" s="400"/>
      <c r="EO68" s="400"/>
      <c r="EP68" s="400"/>
      <c r="EQ68" s="400"/>
      <c r="ER68" s="400"/>
      <c r="ES68" s="400"/>
      <c r="ET68" s="400"/>
      <c r="EU68" s="400"/>
      <c r="EV68" s="400"/>
      <c r="EW68" s="400"/>
      <c r="EX68" s="400"/>
      <c r="EY68" s="400"/>
      <c r="EZ68" s="400"/>
    </row>
    <row r="69" spans="1:156" ht="30" customHeight="1">
      <c r="A69" s="399"/>
      <c r="B69" s="39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399"/>
      <c r="BY69" s="399"/>
      <c r="BZ69" s="399"/>
      <c r="CA69" s="399"/>
      <c r="CB69" s="399"/>
      <c r="CC69" s="400"/>
      <c r="CD69" s="400"/>
      <c r="CE69" s="400"/>
      <c r="CF69" s="400"/>
      <c r="CG69" s="400"/>
      <c r="CH69" s="400"/>
      <c r="CI69" s="400"/>
      <c r="CJ69" s="400"/>
      <c r="CK69" s="400"/>
      <c r="CL69" s="400"/>
      <c r="CM69" s="400"/>
      <c r="CN69" s="400"/>
      <c r="CO69" s="400"/>
      <c r="CP69" s="400"/>
      <c r="CQ69" s="400"/>
      <c r="CR69" s="400"/>
      <c r="CS69" s="400"/>
      <c r="CT69" s="400"/>
      <c r="CU69" s="400"/>
      <c r="CV69" s="400"/>
      <c r="CW69" s="400"/>
      <c r="CX69" s="400"/>
      <c r="CY69" s="400"/>
      <c r="CZ69" s="400"/>
      <c r="DA69" s="400"/>
      <c r="DB69" s="400"/>
      <c r="DC69" s="400"/>
      <c r="DD69" s="400"/>
      <c r="DE69" s="400"/>
      <c r="DF69" s="400"/>
      <c r="DG69" s="400"/>
      <c r="DH69" s="400"/>
      <c r="DI69" s="400"/>
      <c r="DJ69" s="400"/>
      <c r="DK69" s="400"/>
      <c r="DL69" s="400"/>
      <c r="DM69" s="400"/>
      <c r="DN69" s="400"/>
      <c r="DO69" s="400"/>
      <c r="DP69" s="400"/>
      <c r="DQ69" s="400"/>
      <c r="DR69" s="400"/>
      <c r="DS69" s="400"/>
      <c r="DT69" s="400"/>
      <c r="DU69" s="400"/>
      <c r="DV69" s="400"/>
      <c r="DW69" s="400"/>
      <c r="DX69" s="400"/>
      <c r="DY69" s="400"/>
      <c r="DZ69" s="400"/>
      <c r="EA69" s="400"/>
      <c r="EB69" s="400"/>
      <c r="EC69" s="400"/>
      <c r="ED69" s="400"/>
      <c r="EE69" s="400"/>
      <c r="EF69" s="400"/>
      <c r="EG69" s="400"/>
      <c r="EH69" s="400"/>
      <c r="EI69" s="400"/>
      <c r="EJ69" s="400"/>
      <c r="EK69" s="400"/>
      <c r="EL69" s="400"/>
      <c r="EM69" s="400"/>
      <c r="EN69" s="400"/>
      <c r="EO69" s="400"/>
      <c r="EP69" s="400"/>
      <c r="EQ69" s="400"/>
      <c r="ER69" s="400"/>
      <c r="ES69" s="400"/>
      <c r="ET69" s="400"/>
      <c r="EU69" s="400"/>
      <c r="EV69" s="400"/>
      <c r="EW69" s="400"/>
      <c r="EX69" s="400"/>
      <c r="EY69" s="400"/>
      <c r="EZ69" s="400"/>
    </row>
    <row r="70" spans="1:156" ht="30" customHeight="1">
      <c r="A70" s="399"/>
      <c r="B70" s="399"/>
      <c r="C70" s="399"/>
      <c r="D70" s="399"/>
      <c r="E70" s="399"/>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400"/>
      <c r="CD70" s="400"/>
      <c r="CE70" s="400"/>
      <c r="CF70" s="400"/>
      <c r="CG70" s="400"/>
      <c r="CH70" s="400"/>
      <c r="CI70" s="400"/>
      <c r="CJ70" s="400"/>
      <c r="CK70" s="400"/>
      <c r="CL70" s="400"/>
      <c r="CM70" s="400"/>
      <c r="CN70" s="400"/>
      <c r="CO70" s="400"/>
      <c r="CP70" s="400"/>
      <c r="CQ70" s="400"/>
      <c r="CR70" s="400"/>
      <c r="CS70" s="400"/>
      <c r="CT70" s="400"/>
      <c r="CU70" s="400"/>
      <c r="CV70" s="400"/>
      <c r="CW70" s="400"/>
      <c r="CX70" s="400"/>
      <c r="CY70" s="400"/>
      <c r="CZ70" s="400"/>
      <c r="DA70" s="400"/>
      <c r="DB70" s="400"/>
      <c r="DC70" s="400"/>
      <c r="DD70" s="400"/>
      <c r="DE70" s="400"/>
      <c r="DF70" s="400"/>
      <c r="DG70" s="400"/>
      <c r="DH70" s="400"/>
      <c r="DI70" s="400"/>
      <c r="DJ70" s="400"/>
      <c r="DK70" s="400"/>
      <c r="DL70" s="400"/>
      <c r="DM70" s="400"/>
      <c r="DN70" s="400"/>
      <c r="DO70" s="400"/>
      <c r="DP70" s="400"/>
      <c r="DQ70" s="400"/>
      <c r="DR70" s="400"/>
      <c r="DS70" s="400"/>
      <c r="DT70" s="400"/>
      <c r="DU70" s="400"/>
      <c r="DV70" s="400"/>
      <c r="DW70" s="400"/>
      <c r="DX70" s="400"/>
      <c r="DY70" s="400"/>
      <c r="DZ70" s="400"/>
      <c r="EA70" s="400"/>
      <c r="EB70" s="400"/>
      <c r="EC70" s="400"/>
      <c r="ED70" s="400"/>
      <c r="EE70" s="400"/>
      <c r="EF70" s="400"/>
      <c r="EG70" s="400"/>
      <c r="EH70" s="400"/>
      <c r="EI70" s="400"/>
      <c r="EJ70" s="400"/>
      <c r="EK70" s="400"/>
      <c r="EL70" s="400"/>
      <c r="EM70" s="400"/>
      <c r="EN70" s="400"/>
      <c r="EO70" s="400"/>
      <c r="EP70" s="400"/>
      <c r="EQ70" s="400"/>
      <c r="ER70" s="400"/>
      <c r="ES70" s="400"/>
      <c r="ET70" s="400"/>
      <c r="EU70" s="400"/>
      <c r="EV70" s="400"/>
      <c r="EW70" s="400"/>
      <c r="EX70" s="400"/>
      <c r="EY70" s="400"/>
      <c r="EZ70" s="400"/>
    </row>
    <row r="71" spans="1:156" ht="30" customHeight="1">
      <c r="A71" s="399"/>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c r="BP71" s="399"/>
      <c r="BQ71" s="399"/>
      <c r="BR71" s="399"/>
      <c r="BS71" s="399"/>
      <c r="BT71" s="399"/>
      <c r="BU71" s="399"/>
      <c r="BV71" s="399"/>
      <c r="BW71" s="399"/>
      <c r="BX71" s="399"/>
      <c r="BY71" s="399"/>
      <c r="BZ71" s="399"/>
      <c r="CA71" s="399"/>
      <c r="CB71" s="399"/>
      <c r="CC71" s="400"/>
      <c r="CD71" s="400"/>
      <c r="CE71" s="400"/>
      <c r="CF71" s="400"/>
      <c r="CG71" s="400"/>
      <c r="CH71" s="400"/>
      <c r="CI71" s="400"/>
      <c r="CJ71" s="400"/>
      <c r="CK71" s="400"/>
      <c r="CL71" s="400"/>
      <c r="CM71" s="400"/>
      <c r="CN71" s="400"/>
      <c r="CO71" s="400"/>
      <c r="CP71" s="400"/>
      <c r="CQ71" s="400"/>
      <c r="CR71" s="400"/>
      <c r="CS71" s="400"/>
      <c r="CT71" s="400"/>
      <c r="CU71" s="400"/>
      <c r="CV71" s="400"/>
      <c r="CW71" s="400"/>
      <c r="CX71" s="400"/>
      <c r="CY71" s="400"/>
      <c r="CZ71" s="400"/>
      <c r="DA71" s="400"/>
      <c r="DB71" s="400"/>
      <c r="DC71" s="400"/>
      <c r="DD71" s="400"/>
      <c r="DE71" s="400"/>
      <c r="DF71" s="400"/>
      <c r="DG71" s="400"/>
      <c r="DH71" s="400"/>
      <c r="DI71" s="400"/>
      <c r="DJ71" s="400"/>
      <c r="DK71" s="400"/>
      <c r="DL71" s="400"/>
      <c r="DM71" s="400"/>
      <c r="DN71" s="400"/>
      <c r="DO71" s="400"/>
      <c r="DP71" s="400"/>
      <c r="DQ71" s="400"/>
      <c r="DR71" s="400"/>
      <c r="DS71" s="400"/>
      <c r="DT71" s="400"/>
      <c r="DU71" s="400"/>
      <c r="DV71" s="400"/>
      <c r="DW71" s="400"/>
      <c r="DX71" s="400"/>
      <c r="DY71" s="400"/>
      <c r="DZ71" s="400"/>
      <c r="EA71" s="400"/>
      <c r="EB71" s="400"/>
      <c r="EC71" s="400"/>
      <c r="ED71" s="400"/>
      <c r="EE71" s="400"/>
      <c r="EF71" s="400"/>
      <c r="EG71" s="400"/>
      <c r="EH71" s="400"/>
      <c r="EI71" s="400"/>
      <c r="EJ71" s="400"/>
      <c r="EK71" s="400"/>
      <c r="EL71" s="400"/>
      <c r="EM71" s="400"/>
      <c r="EN71" s="400"/>
      <c r="EO71" s="400"/>
      <c r="EP71" s="400"/>
      <c r="EQ71" s="400"/>
      <c r="ER71" s="400"/>
      <c r="ES71" s="400"/>
      <c r="ET71" s="400"/>
      <c r="EU71" s="400"/>
      <c r="EV71" s="400"/>
      <c r="EW71" s="400"/>
      <c r="EX71" s="400"/>
      <c r="EY71" s="400"/>
      <c r="EZ71" s="400"/>
    </row>
    <row r="72" spans="1:156" ht="30" customHeight="1">
      <c r="A72" s="399"/>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400"/>
      <c r="CD72" s="400"/>
      <c r="CE72" s="400"/>
      <c r="CF72" s="400"/>
      <c r="CG72" s="400"/>
      <c r="CH72" s="400"/>
      <c r="CI72" s="400"/>
      <c r="CJ72" s="400"/>
      <c r="CK72" s="400"/>
      <c r="CL72" s="400"/>
      <c r="CM72" s="400"/>
      <c r="CN72" s="400"/>
      <c r="CO72" s="400"/>
      <c r="CP72" s="400"/>
      <c r="CQ72" s="400"/>
      <c r="CR72" s="400"/>
      <c r="CS72" s="400"/>
      <c r="CT72" s="400"/>
      <c r="CU72" s="400"/>
      <c r="CV72" s="400"/>
      <c r="CW72" s="400"/>
      <c r="CX72" s="400"/>
      <c r="CY72" s="400"/>
      <c r="CZ72" s="400"/>
      <c r="DA72" s="400"/>
      <c r="DB72" s="400"/>
      <c r="DC72" s="400"/>
      <c r="DD72" s="400"/>
      <c r="DE72" s="400"/>
      <c r="DF72" s="400"/>
      <c r="DG72" s="400"/>
      <c r="DH72" s="400"/>
      <c r="DI72" s="400"/>
      <c r="DJ72" s="400"/>
      <c r="DK72" s="400"/>
      <c r="DL72" s="400"/>
      <c r="DM72" s="400"/>
      <c r="DN72" s="400"/>
      <c r="DO72" s="400"/>
      <c r="DP72" s="400"/>
      <c r="DQ72" s="400"/>
      <c r="DR72" s="400"/>
      <c r="DS72" s="400"/>
      <c r="DT72" s="400"/>
      <c r="DU72" s="400"/>
      <c r="DV72" s="400"/>
      <c r="DW72" s="400"/>
      <c r="DX72" s="400"/>
      <c r="DY72" s="400"/>
      <c r="DZ72" s="400"/>
      <c r="EA72" s="400"/>
      <c r="EB72" s="400"/>
      <c r="EC72" s="400"/>
      <c r="ED72" s="400"/>
      <c r="EE72" s="400"/>
      <c r="EF72" s="400"/>
      <c r="EG72" s="400"/>
      <c r="EH72" s="400"/>
      <c r="EI72" s="400"/>
      <c r="EJ72" s="400"/>
      <c r="EK72" s="400"/>
      <c r="EL72" s="400"/>
      <c r="EM72" s="400"/>
      <c r="EN72" s="400"/>
      <c r="EO72" s="400"/>
      <c r="EP72" s="400"/>
      <c r="EQ72" s="400"/>
      <c r="ER72" s="400"/>
      <c r="ES72" s="400"/>
      <c r="ET72" s="400"/>
      <c r="EU72" s="400"/>
      <c r="EV72" s="400"/>
      <c r="EW72" s="400"/>
      <c r="EX72" s="400"/>
      <c r="EY72" s="400"/>
      <c r="EZ72" s="400"/>
    </row>
    <row r="73" spans="1:156" ht="30" customHeight="1">
      <c r="A73" s="399"/>
      <c r="B73" s="399"/>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399"/>
      <c r="BS73" s="399"/>
      <c r="BT73" s="399"/>
      <c r="BU73" s="399"/>
      <c r="BV73" s="399"/>
      <c r="BW73" s="399"/>
      <c r="BX73" s="399"/>
      <c r="BY73" s="399"/>
      <c r="BZ73" s="399"/>
      <c r="CA73" s="399"/>
      <c r="CB73" s="399"/>
      <c r="CC73" s="400"/>
      <c r="CD73" s="400"/>
      <c r="CE73" s="400"/>
      <c r="CF73" s="400"/>
      <c r="CG73" s="400"/>
      <c r="CH73" s="400"/>
      <c r="CI73" s="400"/>
      <c r="CJ73" s="400"/>
      <c r="CK73" s="400"/>
      <c r="CL73" s="400"/>
      <c r="CM73" s="400"/>
      <c r="CN73" s="400"/>
      <c r="CO73" s="400"/>
      <c r="CP73" s="400"/>
      <c r="CQ73" s="400"/>
      <c r="CR73" s="400"/>
      <c r="CS73" s="400"/>
      <c r="CT73" s="400"/>
      <c r="CU73" s="400"/>
      <c r="CV73" s="400"/>
      <c r="CW73" s="400"/>
      <c r="CX73" s="400"/>
      <c r="CY73" s="400"/>
      <c r="CZ73" s="400"/>
      <c r="DA73" s="400"/>
      <c r="DB73" s="400"/>
      <c r="DC73" s="400"/>
      <c r="DD73" s="400"/>
      <c r="DE73" s="400"/>
      <c r="DF73" s="400"/>
      <c r="DG73" s="400"/>
      <c r="DH73" s="400"/>
      <c r="DI73" s="400"/>
      <c r="DJ73" s="400"/>
      <c r="DK73" s="400"/>
      <c r="DL73" s="400"/>
      <c r="DM73" s="400"/>
      <c r="DN73" s="400"/>
      <c r="DO73" s="400"/>
      <c r="DP73" s="400"/>
      <c r="DQ73" s="400"/>
      <c r="DR73" s="400"/>
      <c r="DS73" s="400"/>
      <c r="DT73" s="400"/>
      <c r="DU73" s="400"/>
      <c r="DV73" s="400"/>
      <c r="DW73" s="400"/>
      <c r="DX73" s="400"/>
      <c r="DY73" s="400"/>
      <c r="DZ73" s="400"/>
      <c r="EA73" s="400"/>
      <c r="EB73" s="400"/>
      <c r="EC73" s="400"/>
      <c r="ED73" s="400"/>
      <c r="EE73" s="400"/>
      <c r="EF73" s="400"/>
      <c r="EG73" s="400"/>
      <c r="EH73" s="400"/>
      <c r="EI73" s="400"/>
      <c r="EJ73" s="400"/>
      <c r="EK73" s="400"/>
      <c r="EL73" s="400"/>
      <c r="EM73" s="400"/>
      <c r="EN73" s="400"/>
      <c r="EO73" s="400"/>
      <c r="EP73" s="400"/>
      <c r="EQ73" s="400"/>
      <c r="ER73" s="400"/>
      <c r="ES73" s="400"/>
      <c r="ET73" s="400"/>
      <c r="EU73" s="400"/>
      <c r="EV73" s="400"/>
      <c r="EW73" s="400"/>
      <c r="EX73" s="400"/>
      <c r="EY73" s="400"/>
      <c r="EZ73" s="400"/>
    </row>
    <row r="74" spans="1:156" ht="30" customHeight="1">
      <c r="A74" s="399"/>
      <c r="B74" s="399"/>
      <c r="C74" s="399"/>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c r="BP74" s="399"/>
      <c r="BQ74" s="399"/>
      <c r="BR74" s="399"/>
      <c r="BS74" s="399"/>
      <c r="BT74" s="399"/>
      <c r="BU74" s="399"/>
      <c r="BV74" s="399"/>
      <c r="BW74" s="399"/>
      <c r="BX74" s="399"/>
      <c r="BY74" s="399"/>
      <c r="BZ74" s="399"/>
      <c r="CA74" s="399"/>
      <c r="CB74" s="399"/>
      <c r="CC74" s="400"/>
      <c r="CD74" s="400"/>
      <c r="CE74" s="400"/>
      <c r="CF74" s="400"/>
      <c r="CG74" s="400"/>
      <c r="CH74" s="400"/>
      <c r="CI74" s="400"/>
      <c r="CJ74" s="400"/>
      <c r="CK74" s="400"/>
      <c r="CL74" s="400"/>
      <c r="CM74" s="400"/>
      <c r="CN74" s="400"/>
      <c r="CO74" s="400"/>
      <c r="CP74" s="400"/>
      <c r="CQ74" s="400"/>
      <c r="CR74" s="400"/>
      <c r="CS74" s="400"/>
      <c r="CT74" s="400"/>
      <c r="CU74" s="400"/>
      <c r="CV74" s="400"/>
      <c r="CW74" s="400"/>
      <c r="CX74" s="400"/>
      <c r="CY74" s="400"/>
      <c r="CZ74" s="400"/>
      <c r="DA74" s="400"/>
      <c r="DB74" s="400"/>
      <c r="DC74" s="400"/>
      <c r="DD74" s="400"/>
      <c r="DE74" s="400"/>
      <c r="DF74" s="400"/>
      <c r="DG74" s="400"/>
      <c r="DH74" s="400"/>
      <c r="DI74" s="400"/>
      <c r="DJ74" s="400"/>
      <c r="DK74" s="400"/>
      <c r="DL74" s="400"/>
      <c r="DM74" s="400"/>
      <c r="DN74" s="400"/>
      <c r="DO74" s="400"/>
      <c r="DP74" s="400"/>
      <c r="DQ74" s="400"/>
      <c r="DR74" s="400"/>
      <c r="DS74" s="400"/>
      <c r="DT74" s="400"/>
      <c r="DU74" s="400"/>
      <c r="DV74" s="400"/>
      <c r="DW74" s="400"/>
      <c r="DX74" s="400"/>
      <c r="DY74" s="400"/>
      <c r="DZ74" s="400"/>
      <c r="EA74" s="400"/>
      <c r="EB74" s="400"/>
      <c r="EC74" s="400"/>
      <c r="ED74" s="400"/>
      <c r="EE74" s="400"/>
      <c r="EF74" s="400"/>
      <c r="EG74" s="400"/>
      <c r="EH74" s="400"/>
      <c r="EI74" s="400"/>
      <c r="EJ74" s="400"/>
      <c r="EK74" s="400"/>
      <c r="EL74" s="400"/>
      <c r="EM74" s="400"/>
      <c r="EN74" s="400"/>
      <c r="EO74" s="400"/>
      <c r="EP74" s="400"/>
      <c r="EQ74" s="400"/>
      <c r="ER74" s="400"/>
      <c r="ES74" s="400"/>
      <c r="ET74" s="400"/>
      <c r="EU74" s="400"/>
      <c r="EV74" s="400"/>
      <c r="EW74" s="400"/>
      <c r="EX74" s="400"/>
      <c r="EY74" s="400"/>
      <c r="EZ74" s="400"/>
    </row>
    <row r="75" spans="1:156" ht="30" customHeight="1">
      <c r="A75" s="399"/>
      <c r="B75" s="399"/>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399"/>
      <c r="AY75" s="399"/>
      <c r="AZ75" s="399"/>
      <c r="BA75" s="399"/>
      <c r="BB75" s="399"/>
      <c r="BC75" s="399"/>
      <c r="BD75" s="399"/>
      <c r="BE75" s="399"/>
      <c r="BF75" s="399"/>
      <c r="BG75" s="399"/>
      <c r="BH75" s="399"/>
      <c r="BI75" s="399"/>
      <c r="BJ75" s="399"/>
      <c r="BK75" s="399"/>
      <c r="BL75" s="399"/>
      <c r="BM75" s="399"/>
      <c r="BN75" s="399"/>
      <c r="BO75" s="399"/>
      <c r="BP75" s="399"/>
      <c r="BQ75" s="399"/>
      <c r="BR75" s="399"/>
      <c r="BS75" s="399"/>
      <c r="BT75" s="399"/>
      <c r="BU75" s="399"/>
      <c r="BV75" s="399"/>
      <c r="BW75" s="399"/>
      <c r="BX75" s="399"/>
      <c r="BY75" s="399"/>
      <c r="BZ75" s="399"/>
      <c r="CA75" s="399"/>
      <c r="CB75" s="399"/>
      <c r="CC75" s="400"/>
      <c r="CD75" s="400"/>
      <c r="CE75" s="400"/>
      <c r="CF75" s="400"/>
      <c r="CG75" s="400"/>
      <c r="CH75" s="400"/>
      <c r="CI75" s="400"/>
      <c r="CJ75" s="400"/>
      <c r="CK75" s="400"/>
      <c r="CL75" s="400"/>
      <c r="CM75" s="400"/>
      <c r="CN75" s="400"/>
      <c r="CO75" s="400"/>
      <c r="CP75" s="400"/>
      <c r="CQ75" s="400"/>
      <c r="CR75" s="400"/>
      <c r="CS75" s="400"/>
      <c r="CT75" s="400"/>
      <c r="CU75" s="400"/>
      <c r="CV75" s="400"/>
      <c r="CW75" s="400"/>
      <c r="CX75" s="400"/>
      <c r="CY75" s="400"/>
      <c r="CZ75" s="400"/>
      <c r="DA75" s="400"/>
      <c r="DB75" s="400"/>
      <c r="DC75" s="400"/>
      <c r="DD75" s="400"/>
      <c r="DE75" s="400"/>
      <c r="DF75" s="400"/>
      <c r="DG75" s="400"/>
      <c r="DH75" s="400"/>
      <c r="DI75" s="400"/>
      <c r="DJ75" s="400"/>
      <c r="DK75" s="400"/>
      <c r="DL75" s="400"/>
      <c r="DM75" s="400"/>
      <c r="DN75" s="400"/>
      <c r="DO75" s="400"/>
      <c r="DP75" s="400"/>
      <c r="DQ75" s="400"/>
      <c r="DR75" s="400"/>
      <c r="DS75" s="400"/>
      <c r="DT75" s="400"/>
      <c r="DU75" s="400"/>
      <c r="DV75" s="400"/>
      <c r="DW75" s="400"/>
      <c r="DX75" s="400"/>
      <c r="DY75" s="400"/>
      <c r="DZ75" s="400"/>
      <c r="EA75" s="400"/>
      <c r="EB75" s="400"/>
      <c r="EC75" s="400"/>
      <c r="ED75" s="400"/>
      <c r="EE75" s="400"/>
      <c r="EF75" s="400"/>
      <c r="EG75" s="400"/>
      <c r="EH75" s="400"/>
      <c r="EI75" s="400"/>
      <c r="EJ75" s="400"/>
      <c r="EK75" s="400"/>
      <c r="EL75" s="400"/>
      <c r="EM75" s="400"/>
      <c r="EN75" s="400"/>
      <c r="EO75" s="400"/>
      <c r="EP75" s="400"/>
      <c r="EQ75" s="400"/>
      <c r="ER75" s="400"/>
      <c r="ES75" s="400"/>
      <c r="ET75" s="400"/>
      <c r="EU75" s="400"/>
      <c r="EV75" s="400"/>
      <c r="EW75" s="400"/>
      <c r="EX75" s="400"/>
      <c r="EY75" s="400"/>
      <c r="EZ75" s="400"/>
    </row>
    <row r="76" spans="1:156" ht="30" customHeight="1">
      <c r="A76" s="399"/>
      <c r="B76" s="399"/>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399"/>
      <c r="BE76" s="399"/>
      <c r="BF76" s="399"/>
      <c r="BG76" s="399"/>
      <c r="BH76" s="399"/>
      <c r="BI76" s="399"/>
      <c r="BJ76" s="399"/>
      <c r="BK76" s="399"/>
      <c r="BL76" s="399"/>
      <c r="BM76" s="399"/>
      <c r="BN76" s="399"/>
      <c r="BO76" s="399"/>
      <c r="BP76" s="399"/>
      <c r="BQ76" s="399"/>
      <c r="BR76" s="399"/>
      <c r="BS76" s="399"/>
      <c r="BT76" s="399"/>
      <c r="BU76" s="399"/>
      <c r="BV76" s="399"/>
      <c r="BW76" s="399"/>
      <c r="BX76" s="399"/>
      <c r="BY76" s="399"/>
      <c r="BZ76" s="399"/>
      <c r="CA76" s="399"/>
      <c r="CB76" s="399"/>
      <c r="CC76" s="400"/>
      <c r="CD76" s="400"/>
      <c r="CE76" s="400"/>
      <c r="CF76" s="400"/>
      <c r="CG76" s="400"/>
      <c r="CH76" s="400"/>
      <c r="CI76" s="400"/>
      <c r="CJ76" s="400"/>
      <c r="CK76" s="400"/>
      <c r="CL76" s="400"/>
      <c r="CM76" s="400"/>
      <c r="CN76" s="400"/>
      <c r="CO76" s="400"/>
      <c r="CP76" s="400"/>
      <c r="CQ76" s="400"/>
      <c r="CR76" s="400"/>
      <c r="CS76" s="400"/>
      <c r="CT76" s="400"/>
      <c r="CU76" s="400"/>
      <c r="CV76" s="400"/>
      <c r="CW76" s="400"/>
      <c r="CX76" s="400"/>
      <c r="CY76" s="400"/>
      <c r="CZ76" s="400"/>
      <c r="DA76" s="400"/>
      <c r="DB76" s="400"/>
      <c r="DC76" s="400"/>
      <c r="DD76" s="400"/>
      <c r="DE76" s="400"/>
      <c r="DF76" s="400"/>
      <c r="DG76" s="400"/>
      <c r="DH76" s="400"/>
      <c r="DI76" s="400"/>
      <c r="DJ76" s="400"/>
      <c r="DK76" s="400"/>
      <c r="DL76" s="400"/>
      <c r="DM76" s="400"/>
      <c r="DN76" s="400"/>
      <c r="DO76" s="400"/>
      <c r="DP76" s="400"/>
      <c r="DQ76" s="400"/>
      <c r="DR76" s="400"/>
      <c r="DS76" s="400"/>
      <c r="DT76" s="400"/>
      <c r="DU76" s="400"/>
      <c r="DV76" s="400"/>
      <c r="DW76" s="400"/>
      <c r="DX76" s="400"/>
      <c r="DY76" s="400"/>
      <c r="DZ76" s="400"/>
      <c r="EA76" s="400"/>
      <c r="EB76" s="400"/>
      <c r="EC76" s="400"/>
      <c r="ED76" s="400"/>
      <c r="EE76" s="400"/>
      <c r="EF76" s="400"/>
      <c r="EG76" s="400"/>
      <c r="EH76" s="400"/>
      <c r="EI76" s="400"/>
      <c r="EJ76" s="400"/>
      <c r="EK76" s="400"/>
      <c r="EL76" s="400"/>
      <c r="EM76" s="400"/>
      <c r="EN76" s="400"/>
      <c r="EO76" s="400"/>
      <c r="EP76" s="400"/>
      <c r="EQ76" s="400"/>
      <c r="ER76" s="400"/>
      <c r="ES76" s="400"/>
      <c r="ET76" s="400"/>
      <c r="EU76" s="400"/>
      <c r="EV76" s="400"/>
      <c r="EW76" s="400"/>
      <c r="EX76" s="400"/>
      <c r="EY76" s="400"/>
      <c r="EZ76" s="400"/>
    </row>
    <row r="77" spans="1:156" ht="30" customHeight="1">
      <c r="A77" s="399"/>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399"/>
      <c r="BK77" s="399"/>
      <c r="BL77" s="399"/>
      <c r="BM77" s="399"/>
      <c r="BN77" s="399"/>
      <c r="BO77" s="399"/>
      <c r="BP77" s="399"/>
      <c r="BQ77" s="399"/>
      <c r="BR77" s="399"/>
      <c r="BS77" s="399"/>
      <c r="BT77" s="399"/>
      <c r="BU77" s="399"/>
      <c r="BV77" s="399"/>
      <c r="BW77" s="399"/>
      <c r="BX77" s="399"/>
      <c r="BY77" s="399"/>
      <c r="BZ77" s="399"/>
      <c r="CA77" s="399"/>
      <c r="CB77" s="399"/>
      <c r="CC77" s="400"/>
      <c r="CD77" s="400"/>
      <c r="CE77" s="400"/>
      <c r="CF77" s="400"/>
      <c r="CG77" s="400"/>
      <c r="CH77" s="400"/>
      <c r="CI77" s="400"/>
      <c r="CJ77" s="400"/>
      <c r="CK77" s="400"/>
      <c r="CL77" s="400"/>
      <c r="CM77" s="400"/>
      <c r="CN77" s="400"/>
      <c r="CO77" s="400"/>
      <c r="CP77" s="400"/>
      <c r="CQ77" s="400"/>
      <c r="CR77" s="400"/>
      <c r="CS77" s="400"/>
      <c r="CT77" s="400"/>
      <c r="CU77" s="400"/>
      <c r="CV77" s="400"/>
      <c r="CW77" s="400"/>
      <c r="CX77" s="400"/>
      <c r="CY77" s="400"/>
      <c r="CZ77" s="400"/>
      <c r="DA77" s="400"/>
      <c r="DB77" s="400"/>
      <c r="DC77" s="400"/>
      <c r="DD77" s="400"/>
      <c r="DE77" s="400"/>
      <c r="DF77" s="400"/>
      <c r="DG77" s="400"/>
      <c r="DH77" s="400"/>
      <c r="DI77" s="400"/>
      <c r="DJ77" s="400"/>
      <c r="DK77" s="400"/>
      <c r="DL77" s="400"/>
      <c r="DM77" s="400"/>
      <c r="DN77" s="400"/>
      <c r="DO77" s="400"/>
      <c r="DP77" s="400"/>
      <c r="DQ77" s="400"/>
      <c r="DR77" s="400"/>
      <c r="DS77" s="400"/>
      <c r="DT77" s="400"/>
      <c r="DU77" s="400"/>
      <c r="DV77" s="400"/>
      <c r="DW77" s="400"/>
      <c r="DX77" s="400"/>
      <c r="DY77" s="400"/>
      <c r="DZ77" s="400"/>
      <c r="EA77" s="400"/>
      <c r="EB77" s="400"/>
      <c r="EC77" s="400"/>
      <c r="ED77" s="400"/>
      <c r="EE77" s="400"/>
      <c r="EF77" s="400"/>
      <c r="EG77" s="400"/>
      <c r="EH77" s="400"/>
      <c r="EI77" s="400"/>
      <c r="EJ77" s="400"/>
      <c r="EK77" s="400"/>
      <c r="EL77" s="400"/>
      <c r="EM77" s="400"/>
      <c r="EN77" s="400"/>
      <c r="EO77" s="400"/>
      <c r="EP77" s="400"/>
      <c r="EQ77" s="400"/>
      <c r="ER77" s="400"/>
      <c r="ES77" s="400"/>
      <c r="ET77" s="400"/>
      <c r="EU77" s="400"/>
      <c r="EV77" s="400"/>
      <c r="EW77" s="400"/>
      <c r="EX77" s="400"/>
      <c r="EY77" s="400"/>
      <c r="EZ77" s="400"/>
    </row>
    <row r="78" spans="1:156" ht="30" customHeight="1">
      <c r="A78" s="399"/>
      <c r="B78" s="399"/>
      <c r="C78" s="399"/>
      <c r="D78" s="399"/>
      <c r="E78" s="399"/>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399"/>
      <c r="BK78" s="399"/>
      <c r="BL78" s="399"/>
      <c r="BM78" s="399"/>
      <c r="BN78" s="399"/>
      <c r="BO78" s="399"/>
      <c r="BP78" s="399"/>
      <c r="BQ78" s="399"/>
      <c r="BR78" s="399"/>
      <c r="BS78" s="399"/>
      <c r="BT78" s="399"/>
      <c r="BU78" s="399"/>
      <c r="BV78" s="399"/>
      <c r="BW78" s="399"/>
      <c r="BX78" s="399"/>
      <c r="BY78" s="399"/>
      <c r="BZ78" s="399"/>
      <c r="CA78" s="399"/>
      <c r="CB78" s="399"/>
      <c r="CC78" s="400"/>
      <c r="CD78" s="400"/>
      <c r="CE78" s="400"/>
      <c r="CF78" s="400"/>
      <c r="CG78" s="400"/>
      <c r="CH78" s="400"/>
      <c r="CI78" s="400"/>
      <c r="CJ78" s="400"/>
      <c r="CK78" s="400"/>
      <c r="CL78" s="400"/>
      <c r="CM78" s="400"/>
      <c r="CN78" s="400"/>
      <c r="CO78" s="400"/>
      <c r="CP78" s="400"/>
      <c r="CQ78" s="400"/>
      <c r="CR78" s="400"/>
      <c r="CS78" s="400"/>
      <c r="CT78" s="400"/>
      <c r="CU78" s="400"/>
      <c r="CV78" s="400"/>
      <c r="CW78" s="400"/>
      <c r="CX78" s="400"/>
      <c r="CY78" s="400"/>
      <c r="CZ78" s="400"/>
      <c r="DA78" s="400"/>
      <c r="DB78" s="400"/>
      <c r="DC78" s="400"/>
      <c r="DD78" s="400"/>
      <c r="DE78" s="400"/>
      <c r="DF78" s="400"/>
      <c r="DG78" s="400"/>
      <c r="DH78" s="400"/>
      <c r="DI78" s="400"/>
      <c r="DJ78" s="400"/>
      <c r="DK78" s="400"/>
      <c r="DL78" s="400"/>
      <c r="DM78" s="400"/>
      <c r="DN78" s="400"/>
      <c r="DO78" s="400"/>
      <c r="DP78" s="400"/>
      <c r="DQ78" s="400"/>
      <c r="DR78" s="400"/>
      <c r="DS78" s="400"/>
      <c r="DT78" s="400"/>
      <c r="DU78" s="400"/>
      <c r="DV78" s="400"/>
      <c r="DW78" s="400"/>
      <c r="DX78" s="400"/>
      <c r="DY78" s="400"/>
      <c r="DZ78" s="400"/>
      <c r="EA78" s="400"/>
      <c r="EB78" s="400"/>
      <c r="EC78" s="400"/>
      <c r="ED78" s="400"/>
      <c r="EE78" s="400"/>
      <c r="EF78" s="400"/>
      <c r="EG78" s="400"/>
      <c r="EH78" s="400"/>
      <c r="EI78" s="400"/>
      <c r="EJ78" s="400"/>
      <c r="EK78" s="400"/>
      <c r="EL78" s="400"/>
      <c r="EM78" s="400"/>
      <c r="EN78" s="400"/>
      <c r="EO78" s="400"/>
      <c r="EP78" s="400"/>
      <c r="EQ78" s="400"/>
      <c r="ER78" s="400"/>
      <c r="ES78" s="400"/>
      <c r="ET78" s="400"/>
      <c r="EU78" s="400"/>
      <c r="EV78" s="400"/>
      <c r="EW78" s="400"/>
      <c r="EX78" s="400"/>
      <c r="EY78" s="400"/>
      <c r="EZ78" s="400"/>
    </row>
    <row r="79" spans="1:156" ht="30" customHeight="1">
      <c r="A79" s="399"/>
      <c r="B79" s="399"/>
      <c r="C79" s="399"/>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399"/>
      <c r="AP79" s="399"/>
      <c r="AQ79" s="399"/>
      <c r="AR79" s="399"/>
      <c r="AS79" s="399"/>
      <c r="AT79" s="399"/>
      <c r="AU79" s="399"/>
      <c r="AV79" s="399"/>
      <c r="AW79" s="399"/>
      <c r="AX79" s="399"/>
      <c r="AY79" s="399"/>
      <c r="AZ79" s="399"/>
      <c r="BA79" s="399"/>
      <c r="BB79" s="399"/>
      <c r="BC79" s="399"/>
      <c r="BD79" s="399"/>
      <c r="BE79" s="399"/>
      <c r="BF79" s="399"/>
      <c r="BG79" s="399"/>
      <c r="BH79" s="399"/>
      <c r="BI79" s="399"/>
      <c r="BJ79" s="399"/>
      <c r="BK79" s="399"/>
      <c r="BL79" s="399"/>
      <c r="BM79" s="399"/>
      <c r="BN79" s="399"/>
      <c r="BO79" s="399"/>
      <c r="BP79" s="399"/>
      <c r="BQ79" s="399"/>
      <c r="BR79" s="399"/>
      <c r="BS79" s="399"/>
      <c r="BT79" s="399"/>
      <c r="BU79" s="399"/>
      <c r="BV79" s="399"/>
      <c r="BW79" s="399"/>
      <c r="BX79" s="399"/>
      <c r="BY79" s="399"/>
      <c r="BZ79" s="399"/>
      <c r="CA79" s="399"/>
      <c r="CB79" s="399"/>
      <c r="CC79" s="400"/>
      <c r="CD79" s="400"/>
      <c r="CE79" s="400"/>
      <c r="CF79" s="400"/>
      <c r="CG79" s="400"/>
      <c r="CH79" s="400"/>
      <c r="CI79" s="400"/>
      <c r="CJ79" s="400"/>
      <c r="CK79" s="400"/>
      <c r="CL79" s="400"/>
      <c r="CM79" s="400"/>
      <c r="CN79" s="400"/>
      <c r="CO79" s="400"/>
      <c r="CP79" s="400"/>
      <c r="CQ79" s="400"/>
      <c r="CR79" s="400"/>
      <c r="CS79" s="400"/>
      <c r="CT79" s="400"/>
      <c r="CU79" s="400"/>
      <c r="CV79" s="400"/>
      <c r="CW79" s="400"/>
      <c r="CX79" s="400"/>
      <c r="CY79" s="400"/>
      <c r="CZ79" s="400"/>
      <c r="DA79" s="400"/>
      <c r="DB79" s="400"/>
      <c r="DC79" s="400"/>
      <c r="DD79" s="400"/>
      <c r="DE79" s="400"/>
      <c r="DF79" s="400"/>
      <c r="DG79" s="400"/>
      <c r="DH79" s="400"/>
      <c r="DI79" s="400"/>
      <c r="DJ79" s="400"/>
      <c r="DK79" s="400"/>
      <c r="DL79" s="400"/>
      <c r="DM79" s="400"/>
      <c r="DN79" s="400"/>
      <c r="DO79" s="400"/>
      <c r="DP79" s="400"/>
      <c r="DQ79" s="400"/>
      <c r="DR79" s="400"/>
      <c r="DS79" s="400"/>
      <c r="DT79" s="400"/>
      <c r="DU79" s="400"/>
      <c r="DV79" s="400"/>
      <c r="DW79" s="400"/>
      <c r="DX79" s="400"/>
      <c r="DY79" s="400"/>
      <c r="DZ79" s="400"/>
      <c r="EA79" s="400"/>
      <c r="EB79" s="400"/>
      <c r="EC79" s="400"/>
      <c r="ED79" s="400"/>
      <c r="EE79" s="400"/>
      <c r="EF79" s="400"/>
      <c r="EG79" s="400"/>
      <c r="EH79" s="400"/>
      <c r="EI79" s="400"/>
      <c r="EJ79" s="400"/>
      <c r="EK79" s="400"/>
      <c r="EL79" s="400"/>
      <c r="EM79" s="400"/>
      <c r="EN79" s="400"/>
      <c r="EO79" s="400"/>
      <c r="EP79" s="400"/>
      <c r="EQ79" s="400"/>
      <c r="ER79" s="400"/>
      <c r="ES79" s="400"/>
      <c r="ET79" s="400"/>
      <c r="EU79" s="400"/>
      <c r="EV79" s="400"/>
      <c r="EW79" s="400"/>
      <c r="EX79" s="400"/>
      <c r="EY79" s="400"/>
      <c r="EZ79" s="400"/>
    </row>
    <row r="80" spans="1:156" ht="30" customHeight="1">
      <c r="A80" s="399"/>
      <c r="B80" s="399"/>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399"/>
      <c r="AY80" s="399"/>
      <c r="AZ80" s="399"/>
      <c r="BA80" s="399"/>
      <c r="BB80" s="399"/>
      <c r="BC80" s="399"/>
      <c r="BD80" s="399"/>
      <c r="BE80" s="399"/>
      <c r="BF80" s="399"/>
      <c r="BG80" s="399"/>
      <c r="BH80" s="399"/>
      <c r="BI80" s="399"/>
      <c r="BJ80" s="399"/>
      <c r="BK80" s="399"/>
      <c r="BL80" s="399"/>
      <c r="BM80" s="399"/>
      <c r="BN80" s="399"/>
      <c r="BO80" s="399"/>
      <c r="BP80" s="399"/>
      <c r="BQ80" s="399"/>
      <c r="BR80" s="399"/>
      <c r="BS80" s="399"/>
      <c r="BT80" s="399"/>
      <c r="BU80" s="399"/>
      <c r="BV80" s="399"/>
      <c r="BW80" s="399"/>
      <c r="BX80" s="399"/>
      <c r="BY80" s="399"/>
      <c r="BZ80" s="399"/>
      <c r="CA80" s="399"/>
      <c r="CB80" s="399"/>
      <c r="CC80" s="400"/>
      <c r="CD80" s="400"/>
      <c r="CE80" s="400"/>
      <c r="CF80" s="400"/>
      <c r="CG80" s="400"/>
      <c r="CH80" s="400"/>
      <c r="CI80" s="400"/>
      <c r="CJ80" s="400"/>
      <c r="CK80" s="400"/>
      <c r="CL80" s="400"/>
      <c r="CM80" s="400"/>
      <c r="CN80" s="400"/>
      <c r="CO80" s="400"/>
      <c r="CP80" s="400"/>
      <c r="CQ80" s="400"/>
      <c r="CR80" s="400"/>
      <c r="CS80" s="400"/>
      <c r="CT80" s="400"/>
      <c r="CU80" s="400"/>
      <c r="CV80" s="400"/>
      <c r="CW80" s="400"/>
      <c r="CX80" s="400"/>
      <c r="CY80" s="400"/>
      <c r="CZ80" s="400"/>
      <c r="DA80" s="400"/>
      <c r="DB80" s="400"/>
      <c r="DC80" s="400"/>
      <c r="DD80" s="400"/>
      <c r="DE80" s="400"/>
      <c r="DF80" s="400"/>
      <c r="DG80" s="400"/>
      <c r="DH80" s="400"/>
      <c r="DI80" s="400"/>
      <c r="DJ80" s="400"/>
      <c r="DK80" s="400"/>
      <c r="DL80" s="400"/>
      <c r="DM80" s="400"/>
      <c r="DN80" s="400"/>
      <c r="DO80" s="400"/>
      <c r="DP80" s="400"/>
      <c r="DQ80" s="400"/>
      <c r="DR80" s="400"/>
      <c r="DS80" s="400"/>
      <c r="DT80" s="400"/>
      <c r="DU80" s="400"/>
      <c r="DV80" s="400"/>
      <c r="DW80" s="400"/>
      <c r="DX80" s="400"/>
      <c r="DY80" s="400"/>
      <c r="DZ80" s="400"/>
      <c r="EA80" s="400"/>
      <c r="EB80" s="400"/>
      <c r="EC80" s="400"/>
      <c r="ED80" s="400"/>
      <c r="EE80" s="400"/>
      <c r="EF80" s="400"/>
      <c r="EG80" s="400"/>
      <c r="EH80" s="400"/>
      <c r="EI80" s="400"/>
      <c r="EJ80" s="400"/>
      <c r="EK80" s="400"/>
      <c r="EL80" s="400"/>
      <c r="EM80" s="400"/>
      <c r="EN80" s="400"/>
      <c r="EO80" s="400"/>
      <c r="EP80" s="400"/>
      <c r="EQ80" s="400"/>
      <c r="ER80" s="400"/>
      <c r="ES80" s="400"/>
      <c r="ET80" s="400"/>
      <c r="EU80" s="400"/>
      <c r="EV80" s="400"/>
      <c r="EW80" s="400"/>
      <c r="EX80" s="400"/>
      <c r="EY80" s="400"/>
      <c r="EZ80" s="400"/>
    </row>
    <row r="81" spans="1:156" ht="30" customHeight="1">
      <c r="A81" s="399"/>
      <c r="B81" s="399"/>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c r="BP81" s="399"/>
      <c r="BQ81" s="399"/>
      <c r="BR81" s="399"/>
      <c r="BS81" s="399"/>
      <c r="BT81" s="399"/>
      <c r="BU81" s="399"/>
      <c r="BV81" s="399"/>
      <c r="BW81" s="399"/>
      <c r="BX81" s="399"/>
      <c r="BY81" s="399"/>
      <c r="BZ81" s="399"/>
      <c r="CA81" s="399"/>
      <c r="CB81" s="399"/>
      <c r="CC81" s="400"/>
      <c r="CD81" s="400"/>
      <c r="CE81" s="400"/>
      <c r="CF81" s="400"/>
      <c r="CG81" s="400"/>
      <c r="CH81" s="400"/>
      <c r="CI81" s="400"/>
      <c r="CJ81" s="400"/>
      <c r="CK81" s="400"/>
      <c r="CL81" s="400"/>
      <c r="CM81" s="400"/>
      <c r="CN81" s="400"/>
      <c r="CO81" s="400"/>
      <c r="CP81" s="400"/>
      <c r="CQ81" s="400"/>
      <c r="CR81" s="400"/>
      <c r="CS81" s="400"/>
      <c r="CT81" s="400"/>
      <c r="CU81" s="400"/>
      <c r="CV81" s="400"/>
      <c r="CW81" s="400"/>
      <c r="CX81" s="400"/>
      <c r="CY81" s="400"/>
      <c r="CZ81" s="400"/>
      <c r="DA81" s="400"/>
      <c r="DB81" s="400"/>
      <c r="DC81" s="400"/>
      <c r="DD81" s="400"/>
      <c r="DE81" s="400"/>
      <c r="DF81" s="400"/>
      <c r="DG81" s="400"/>
      <c r="DH81" s="400"/>
      <c r="DI81" s="400"/>
      <c r="DJ81" s="400"/>
      <c r="DK81" s="400"/>
      <c r="DL81" s="400"/>
      <c r="DM81" s="400"/>
      <c r="DN81" s="400"/>
      <c r="DO81" s="400"/>
      <c r="DP81" s="400"/>
      <c r="DQ81" s="400"/>
      <c r="DR81" s="400"/>
      <c r="DS81" s="400"/>
      <c r="DT81" s="400"/>
      <c r="DU81" s="400"/>
      <c r="DV81" s="400"/>
      <c r="DW81" s="400"/>
      <c r="DX81" s="400"/>
      <c r="DY81" s="400"/>
      <c r="DZ81" s="400"/>
      <c r="EA81" s="400"/>
      <c r="EB81" s="400"/>
      <c r="EC81" s="400"/>
      <c r="ED81" s="400"/>
      <c r="EE81" s="400"/>
      <c r="EF81" s="400"/>
      <c r="EG81" s="400"/>
      <c r="EH81" s="400"/>
      <c r="EI81" s="400"/>
      <c r="EJ81" s="400"/>
      <c r="EK81" s="400"/>
      <c r="EL81" s="400"/>
      <c r="EM81" s="400"/>
      <c r="EN81" s="400"/>
      <c r="EO81" s="400"/>
      <c r="EP81" s="400"/>
      <c r="EQ81" s="400"/>
      <c r="ER81" s="400"/>
      <c r="ES81" s="400"/>
      <c r="ET81" s="400"/>
      <c r="EU81" s="400"/>
      <c r="EV81" s="400"/>
      <c r="EW81" s="400"/>
      <c r="EX81" s="400"/>
      <c r="EY81" s="400"/>
      <c r="EZ81" s="400"/>
    </row>
    <row r="82" spans="1:156" ht="30" customHeight="1">
      <c r="A82" s="399"/>
      <c r="B82" s="399"/>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399"/>
      <c r="AE82" s="399"/>
      <c r="AF82" s="399"/>
      <c r="AG82" s="399"/>
      <c r="AH82" s="399"/>
      <c r="AI82" s="399"/>
      <c r="AJ82" s="399"/>
      <c r="AK82" s="399"/>
      <c r="AL82" s="399"/>
      <c r="AM82" s="399"/>
      <c r="AN82" s="399"/>
      <c r="AO82" s="399"/>
      <c r="AP82" s="399"/>
      <c r="AQ82" s="399"/>
      <c r="AR82" s="399"/>
      <c r="AS82" s="399"/>
      <c r="AT82" s="399"/>
      <c r="AU82" s="399"/>
      <c r="AV82" s="399"/>
      <c r="AW82" s="399"/>
      <c r="AX82" s="399"/>
      <c r="AY82" s="399"/>
      <c r="AZ82" s="399"/>
      <c r="BA82" s="399"/>
      <c r="BB82" s="399"/>
      <c r="BC82" s="399"/>
      <c r="BD82" s="399"/>
      <c r="BE82" s="399"/>
      <c r="BF82" s="399"/>
      <c r="BG82" s="399"/>
      <c r="BH82" s="399"/>
      <c r="BI82" s="399"/>
      <c r="BJ82" s="399"/>
      <c r="BK82" s="399"/>
      <c r="BL82" s="399"/>
      <c r="BM82" s="399"/>
      <c r="BN82" s="399"/>
      <c r="BO82" s="399"/>
      <c r="BP82" s="399"/>
      <c r="BQ82" s="399"/>
      <c r="BR82" s="399"/>
      <c r="BS82" s="399"/>
      <c r="BT82" s="399"/>
      <c r="BU82" s="399"/>
      <c r="BV82" s="399"/>
      <c r="BW82" s="399"/>
      <c r="BX82" s="399"/>
      <c r="BY82" s="399"/>
      <c r="BZ82" s="399"/>
      <c r="CA82" s="399"/>
      <c r="CB82" s="399"/>
      <c r="CC82" s="400"/>
      <c r="CD82" s="400"/>
      <c r="CE82" s="400"/>
      <c r="CF82" s="400"/>
      <c r="CG82" s="400"/>
      <c r="CH82" s="400"/>
      <c r="CI82" s="400"/>
      <c r="CJ82" s="400"/>
      <c r="CK82" s="400"/>
      <c r="CL82" s="400"/>
      <c r="CM82" s="400"/>
      <c r="CN82" s="400"/>
      <c r="CO82" s="400"/>
      <c r="CP82" s="400"/>
      <c r="CQ82" s="400"/>
      <c r="CR82" s="400"/>
      <c r="CS82" s="400"/>
      <c r="CT82" s="400"/>
      <c r="CU82" s="400"/>
      <c r="CV82" s="400"/>
      <c r="CW82" s="400"/>
      <c r="CX82" s="400"/>
      <c r="CY82" s="400"/>
      <c r="CZ82" s="400"/>
      <c r="DA82" s="400"/>
      <c r="DB82" s="400"/>
      <c r="DC82" s="400"/>
      <c r="DD82" s="400"/>
      <c r="DE82" s="400"/>
      <c r="DF82" s="400"/>
      <c r="DG82" s="400"/>
      <c r="DH82" s="400"/>
      <c r="DI82" s="400"/>
      <c r="DJ82" s="400"/>
      <c r="DK82" s="400"/>
      <c r="DL82" s="400"/>
      <c r="DM82" s="400"/>
      <c r="DN82" s="400"/>
      <c r="DO82" s="400"/>
      <c r="DP82" s="400"/>
      <c r="DQ82" s="400"/>
      <c r="DR82" s="400"/>
      <c r="DS82" s="400"/>
      <c r="DT82" s="400"/>
      <c r="DU82" s="400"/>
      <c r="DV82" s="400"/>
      <c r="DW82" s="400"/>
      <c r="DX82" s="400"/>
      <c r="DY82" s="400"/>
      <c r="DZ82" s="400"/>
      <c r="EA82" s="400"/>
      <c r="EB82" s="400"/>
      <c r="EC82" s="400"/>
      <c r="ED82" s="400"/>
      <c r="EE82" s="400"/>
      <c r="EF82" s="400"/>
      <c r="EG82" s="400"/>
      <c r="EH82" s="400"/>
      <c r="EI82" s="400"/>
      <c r="EJ82" s="400"/>
      <c r="EK82" s="400"/>
      <c r="EL82" s="400"/>
      <c r="EM82" s="400"/>
      <c r="EN82" s="400"/>
      <c r="EO82" s="400"/>
      <c r="EP82" s="400"/>
      <c r="EQ82" s="400"/>
      <c r="ER82" s="400"/>
      <c r="ES82" s="400"/>
      <c r="ET82" s="400"/>
      <c r="EU82" s="400"/>
      <c r="EV82" s="400"/>
      <c r="EW82" s="400"/>
      <c r="EX82" s="400"/>
      <c r="EY82" s="400"/>
      <c r="EZ82" s="400"/>
    </row>
    <row r="83" spans="1:156" ht="30" customHeight="1">
      <c r="A83" s="399"/>
      <c r="B83" s="399"/>
      <c r="C83" s="399"/>
      <c r="D83" s="399"/>
      <c r="E83" s="399"/>
      <c r="F83" s="399"/>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399"/>
      <c r="BF83" s="399"/>
      <c r="BG83" s="399"/>
      <c r="BH83" s="399"/>
      <c r="BI83" s="399"/>
      <c r="BJ83" s="399"/>
      <c r="BK83" s="399"/>
      <c r="BL83" s="399"/>
      <c r="BM83" s="399"/>
      <c r="BN83" s="399"/>
      <c r="BO83" s="399"/>
      <c r="BP83" s="399"/>
      <c r="BQ83" s="399"/>
      <c r="BR83" s="399"/>
      <c r="BS83" s="399"/>
      <c r="BT83" s="399"/>
      <c r="BU83" s="399"/>
      <c r="BV83" s="399"/>
      <c r="BW83" s="399"/>
      <c r="BX83" s="399"/>
      <c r="BY83" s="399"/>
      <c r="BZ83" s="399"/>
      <c r="CA83" s="399"/>
      <c r="CB83" s="399"/>
      <c r="CC83" s="400"/>
      <c r="CD83" s="400"/>
      <c r="CE83" s="400"/>
      <c r="CF83" s="400"/>
      <c r="CG83" s="400"/>
      <c r="CH83" s="400"/>
      <c r="CI83" s="400"/>
      <c r="CJ83" s="400"/>
      <c r="CK83" s="400"/>
      <c r="CL83" s="400"/>
      <c r="CM83" s="400"/>
      <c r="CN83" s="400"/>
      <c r="CO83" s="400"/>
      <c r="CP83" s="400"/>
      <c r="CQ83" s="400"/>
      <c r="CR83" s="400"/>
      <c r="CS83" s="400"/>
      <c r="CT83" s="400"/>
      <c r="CU83" s="400"/>
      <c r="CV83" s="400"/>
      <c r="CW83" s="400"/>
      <c r="CX83" s="400"/>
      <c r="CY83" s="400"/>
      <c r="CZ83" s="400"/>
      <c r="DA83" s="400"/>
      <c r="DB83" s="400"/>
      <c r="DC83" s="400"/>
      <c r="DD83" s="400"/>
      <c r="DE83" s="400"/>
      <c r="DF83" s="400"/>
      <c r="DG83" s="400"/>
      <c r="DH83" s="400"/>
      <c r="DI83" s="400"/>
      <c r="DJ83" s="400"/>
      <c r="DK83" s="400"/>
      <c r="DL83" s="400"/>
      <c r="DM83" s="400"/>
      <c r="DN83" s="400"/>
      <c r="DO83" s="400"/>
      <c r="DP83" s="400"/>
      <c r="DQ83" s="400"/>
      <c r="DR83" s="400"/>
      <c r="DS83" s="400"/>
      <c r="DT83" s="400"/>
      <c r="DU83" s="400"/>
      <c r="DV83" s="400"/>
      <c r="DW83" s="400"/>
      <c r="DX83" s="400"/>
      <c r="DY83" s="400"/>
      <c r="DZ83" s="400"/>
      <c r="EA83" s="400"/>
      <c r="EB83" s="400"/>
      <c r="EC83" s="400"/>
      <c r="ED83" s="400"/>
      <c r="EE83" s="400"/>
      <c r="EF83" s="400"/>
      <c r="EG83" s="400"/>
      <c r="EH83" s="400"/>
      <c r="EI83" s="400"/>
      <c r="EJ83" s="400"/>
      <c r="EK83" s="400"/>
      <c r="EL83" s="400"/>
      <c r="EM83" s="400"/>
      <c r="EN83" s="400"/>
      <c r="EO83" s="400"/>
      <c r="EP83" s="400"/>
      <c r="EQ83" s="400"/>
      <c r="ER83" s="400"/>
      <c r="ES83" s="400"/>
      <c r="ET83" s="400"/>
      <c r="EU83" s="400"/>
      <c r="EV83" s="400"/>
      <c r="EW83" s="400"/>
      <c r="EX83" s="400"/>
      <c r="EY83" s="400"/>
      <c r="EZ83" s="400"/>
    </row>
    <row r="84" spans="1:156" ht="30" customHeight="1">
      <c r="A84" s="399"/>
      <c r="B84" s="399"/>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c r="AZ84" s="399"/>
      <c r="BA84" s="399"/>
      <c r="BB84" s="399"/>
      <c r="BC84" s="399"/>
      <c r="BD84" s="399"/>
      <c r="BE84" s="399"/>
      <c r="BF84" s="399"/>
      <c r="BG84" s="399"/>
      <c r="BH84" s="399"/>
      <c r="BI84" s="399"/>
      <c r="BJ84" s="399"/>
      <c r="BK84" s="399"/>
      <c r="BL84" s="399"/>
      <c r="BM84" s="399"/>
      <c r="BN84" s="399"/>
      <c r="BO84" s="399"/>
      <c r="BP84" s="399"/>
      <c r="BQ84" s="399"/>
      <c r="BR84" s="399"/>
      <c r="BS84" s="399"/>
      <c r="BT84" s="399"/>
      <c r="BU84" s="399"/>
      <c r="BV84" s="399"/>
      <c r="BW84" s="399"/>
      <c r="BX84" s="399"/>
      <c r="BY84" s="399"/>
      <c r="BZ84" s="399"/>
      <c r="CA84" s="399"/>
      <c r="CB84" s="399"/>
      <c r="CC84" s="400"/>
      <c r="CD84" s="400"/>
      <c r="CE84" s="400"/>
      <c r="CF84" s="400"/>
      <c r="CG84" s="400"/>
      <c r="CH84" s="400"/>
      <c r="CI84" s="400"/>
      <c r="CJ84" s="400"/>
      <c r="CK84" s="400"/>
      <c r="CL84" s="400"/>
      <c r="CM84" s="400"/>
      <c r="CN84" s="400"/>
      <c r="CO84" s="400"/>
      <c r="CP84" s="400"/>
      <c r="CQ84" s="400"/>
      <c r="CR84" s="400"/>
      <c r="CS84" s="400"/>
      <c r="CT84" s="400"/>
      <c r="CU84" s="400"/>
      <c r="CV84" s="400"/>
      <c r="CW84" s="400"/>
      <c r="CX84" s="400"/>
      <c r="CY84" s="400"/>
      <c r="CZ84" s="400"/>
      <c r="DA84" s="400"/>
      <c r="DB84" s="400"/>
      <c r="DC84" s="400"/>
      <c r="DD84" s="400"/>
      <c r="DE84" s="400"/>
      <c r="DF84" s="400"/>
      <c r="DG84" s="400"/>
      <c r="DH84" s="400"/>
      <c r="DI84" s="400"/>
      <c r="DJ84" s="400"/>
      <c r="DK84" s="400"/>
      <c r="DL84" s="400"/>
      <c r="DM84" s="400"/>
      <c r="DN84" s="400"/>
      <c r="DO84" s="400"/>
      <c r="DP84" s="400"/>
      <c r="DQ84" s="400"/>
      <c r="DR84" s="400"/>
      <c r="DS84" s="400"/>
      <c r="DT84" s="400"/>
      <c r="DU84" s="400"/>
      <c r="DV84" s="400"/>
      <c r="DW84" s="400"/>
      <c r="DX84" s="400"/>
      <c r="DY84" s="400"/>
      <c r="DZ84" s="400"/>
      <c r="EA84" s="400"/>
      <c r="EB84" s="400"/>
      <c r="EC84" s="400"/>
      <c r="ED84" s="400"/>
      <c r="EE84" s="400"/>
      <c r="EF84" s="400"/>
      <c r="EG84" s="400"/>
      <c r="EH84" s="400"/>
      <c r="EI84" s="400"/>
      <c r="EJ84" s="400"/>
      <c r="EK84" s="400"/>
      <c r="EL84" s="400"/>
      <c r="EM84" s="400"/>
      <c r="EN84" s="400"/>
      <c r="EO84" s="400"/>
      <c r="EP84" s="400"/>
      <c r="EQ84" s="400"/>
      <c r="ER84" s="400"/>
      <c r="ES84" s="400"/>
      <c r="ET84" s="400"/>
      <c r="EU84" s="400"/>
      <c r="EV84" s="400"/>
      <c r="EW84" s="400"/>
      <c r="EX84" s="400"/>
      <c r="EY84" s="400"/>
      <c r="EZ84" s="400"/>
    </row>
    <row r="85" spans="1:156" ht="30" customHeight="1">
      <c r="A85" s="399"/>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399"/>
      <c r="BV85" s="399"/>
      <c r="BW85" s="399"/>
      <c r="BX85" s="399"/>
      <c r="BY85" s="399"/>
      <c r="BZ85" s="399"/>
      <c r="CA85" s="399"/>
      <c r="CB85" s="399"/>
      <c r="CC85" s="400"/>
      <c r="CD85" s="400"/>
      <c r="CE85" s="400"/>
      <c r="CF85" s="400"/>
      <c r="CG85" s="400"/>
      <c r="CH85" s="400"/>
      <c r="CI85" s="400"/>
      <c r="CJ85" s="400"/>
      <c r="CK85" s="400"/>
      <c r="CL85" s="400"/>
      <c r="CM85" s="400"/>
      <c r="CN85" s="400"/>
      <c r="CO85" s="400"/>
      <c r="CP85" s="400"/>
      <c r="CQ85" s="400"/>
      <c r="CR85" s="400"/>
      <c r="CS85" s="400"/>
      <c r="CT85" s="400"/>
      <c r="CU85" s="400"/>
      <c r="CV85" s="400"/>
      <c r="CW85" s="400"/>
      <c r="CX85" s="400"/>
      <c r="CY85" s="400"/>
      <c r="CZ85" s="400"/>
      <c r="DA85" s="400"/>
      <c r="DB85" s="400"/>
      <c r="DC85" s="400"/>
      <c r="DD85" s="400"/>
      <c r="DE85" s="400"/>
      <c r="DF85" s="400"/>
      <c r="DG85" s="400"/>
      <c r="DH85" s="400"/>
      <c r="DI85" s="400"/>
      <c r="DJ85" s="400"/>
      <c r="DK85" s="400"/>
      <c r="DL85" s="400"/>
      <c r="DM85" s="400"/>
      <c r="DN85" s="400"/>
      <c r="DO85" s="400"/>
      <c r="DP85" s="400"/>
      <c r="DQ85" s="400"/>
      <c r="DR85" s="400"/>
      <c r="DS85" s="400"/>
      <c r="DT85" s="400"/>
      <c r="DU85" s="400"/>
      <c r="DV85" s="400"/>
      <c r="DW85" s="400"/>
      <c r="DX85" s="400"/>
      <c r="DY85" s="400"/>
      <c r="DZ85" s="400"/>
      <c r="EA85" s="400"/>
      <c r="EB85" s="400"/>
      <c r="EC85" s="400"/>
      <c r="ED85" s="400"/>
      <c r="EE85" s="400"/>
      <c r="EF85" s="400"/>
      <c r="EG85" s="400"/>
      <c r="EH85" s="400"/>
      <c r="EI85" s="400"/>
      <c r="EJ85" s="400"/>
      <c r="EK85" s="400"/>
      <c r="EL85" s="400"/>
      <c r="EM85" s="400"/>
      <c r="EN85" s="400"/>
      <c r="EO85" s="400"/>
      <c r="EP85" s="400"/>
      <c r="EQ85" s="400"/>
      <c r="ER85" s="400"/>
      <c r="ES85" s="400"/>
      <c r="ET85" s="400"/>
      <c r="EU85" s="400"/>
      <c r="EV85" s="400"/>
      <c r="EW85" s="400"/>
      <c r="EX85" s="400"/>
      <c r="EY85" s="400"/>
      <c r="EZ85" s="400"/>
    </row>
    <row r="86" spans="1:156" ht="30" customHeight="1">
      <c r="A86" s="399"/>
      <c r="B86" s="399"/>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c r="BP86" s="399"/>
      <c r="BQ86" s="399"/>
      <c r="BR86" s="399"/>
      <c r="BS86" s="399"/>
      <c r="BT86" s="399"/>
      <c r="BU86" s="399"/>
      <c r="BV86" s="399"/>
      <c r="BW86" s="399"/>
      <c r="BX86" s="399"/>
      <c r="BY86" s="399"/>
      <c r="BZ86" s="399"/>
      <c r="CA86" s="399"/>
      <c r="CB86" s="399"/>
      <c r="CC86" s="400"/>
      <c r="CD86" s="400"/>
      <c r="CE86" s="400"/>
      <c r="CF86" s="400"/>
      <c r="CG86" s="400"/>
      <c r="CH86" s="400"/>
      <c r="CI86" s="400"/>
      <c r="CJ86" s="400"/>
      <c r="CK86" s="400"/>
      <c r="CL86" s="400"/>
      <c r="CM86" s="400"/>
      <c r="CN86" s="400"/>
      <c r="CO86" s="400"/>
      <c r="CP86" s="400"/>
      <c r="CQ86" s="400"/>
      <c r="CR86" s="400"/>
      <c r="CS86" s="400"/>
      <c r="CT86" s="400"/>
      <c r="CU86" s="400"/>
      <c r="CV86" s="400"/>
      <c r="CW86" s="400"/>
      <c r="CX86" s="400"/>
      <c r="CY86" s="400"/>
      <c r="CZ86" s="400"/>
      <c r="DA86" s="400"/>
      <c r="DB86" s="400"/>
      <c r="DC86" s="400"/>
      <c r="DD86" s="400"/>
      <c r="DE86" s="400"/>
      <c r="DF86" s="400"/>
      <c r="DG86" s="400"/>
      <c r="DH86" s="400"/>
      <c r="DI86" s="400"/>
      <c r="DJ86" s="400"/>
      <c r="DK86" s="400"/>
      <c r="DL86" s="400"/>
      <c r="DM86" s="400"/>
      <c r="DN86" s="400"/>
      <c r="DO86" s="400"/>
      <c r="DP86" s="400"/>
      <c r="DQ86" s="400"/>
      <c r="DR86" s="400"/>
      <c r="DS86" s="400"/>
      <c r="DT86" s="400"/>
      <c r="DU86" s="400"/>
      <c r="DV86" s="400"/>
      <c r="DW86" s="400"/>
      <c r="DX86" s="400"/>
      <c r="DY86" s="400"/>
      <c r="DZ86" s="400"/>
      <c r="EA86" s="400"/>
      <c r="EB86" s="400"/>
      <c r="EC86" s="400"/>
      <c r="ED86" s="400"/>
      <c r="EE86" s="400"/>
      <c r="EF86" s="400"/>
      <c r="EG86" s="400"/>
      <c r="EH86" s="400"/>
      <c r="EI86" s="400"/>
      <c r="EJ86" s="400"/>
      <c r="EK86" s="400"/>
      <c r="EL86" s="400"/>
      <c r="EM86" s="400"/>
      <c r="EN86" s="400"/>
      <c r="EO86" s="400"/>
      <c r="EP86" s="400"/>
      <c r="EQ86" s="400"/>
      <c r="ER86" s="400"/>
      <c r="ES86" s="400"/>
      <c r="ET86" s="400"/>
      <c r="EU86" s="400"/>
      <c r="EV86" s="400"/>
      <c r="EW86" s="400"/>
      <c r="EX86" s="400"/>
      <c r="EY86" s="400"/>
      <c r="EZ86" s="400"/>
    </row>
    <row r="87" spans="1:156" ht="30" customHeight="1">
      <c r="A87" s="399"/>
      <c r="B87" s="399"/>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399"/>
      <c r="AY87" s="399"/>
      <c r="AZ87" s="399"/>
      <c r="BA87" s="399"/>
      <c r="BB87" s="399"/>
      <c r="BC87" s="399"/>
      <c r="BD87" s="399"/>
      <c r="BE87" s="399"/>
      <c r="BF87" s="399"/>
      <c r="BG87" s="399"/>
      <c r="BH87" s="399"/>
      <c r="BI87" s="399"/>
      <c r="BJ87" s="399"/>
      <c r="BK87" s="399"/>
      <c r="BL87" s="399"/>
      <c r="BM87" s="399"/>
      <c r="BN87" s="399"/>
      <c r="BO87" s="399"/>
      <c r="BP87" s="399"/>
      <c r="BQ87" s="399"/>
      <c r="BR87" s="399"/>
      <c r="BS87" s="399"/>
      <c r="BT87" s="399"/>
      <c r="BU87" s="399"/>
      <c r="BV87" s="399"/>
      <c r="BW87" s="399"/>
      <c r="BX87" s="399"/>
      <c r="BY87" s="399"/>
      <c r="BZ87" s="399"/>
      <c r="CA87" s="399"/>
      <c r="CB87" s="399"/>
      <c r="CC87" s="400"/>
      <c r="CD87" s="400"/>
      <c r="CE87" s="400"/>
      <c r="CF87" s="400"/>
      <c r="CG87" s="400"/>
      <c r="CH87" s="400"/>
      <c r="CI87" s="400"/>
      <c r="CJ87" s="400"/>
      <c r="CK87" s="400"/>
      <c r="CL87" s="400"/>
      <c r="CM87" s="400"/>
      <c r="CN87" s="400"/>
      <c r="CO87" s="400"/>
      <c r="CP87" s="400"/>
      <c r="CQ87" s="400"/>
      <c r="CR87" s="400"/>
      <c r="CS87" s="400"/>
      <c r="CT87" s="400"/>
      <c r="CU87" s="400"/>
      <c r="CV87" s="400"/>
      <c r="CW87" s="400"/>
      <c r="CX87" s="400"/>
      <c r="CY87" s="400"/>
      <c r="CZ87" s="400"/>
      <c r="DA87" s="400"/>
      <c r="DB87" s="400"/>
      <c r="DC87" s="400"/>
      <c r="DD87" s="400"/>
      <c r="DE87" s="400"/>
      <c r="DF87" s="400"/>
      <c r="DG87" s="400"/>
      <c r="DH87" s="400"/>
      <c r="DI87" s="400"/>
      <c r="DJ87" s="400"/>
      <c r="DK87" s="400"/>
      <c r="DL87" s="400"/>
      <c r="DM87" s="400"/>
      <c r="DN87" s="400"/>
      <c r="DO87" s="400"/>
      <c r="DP87" s="400"/>
      <c r="DQ87" s="400"/>
      <c r="DR87" s="400"/>
      <c r="DS87" s="400"/>
      <c r="DT87" s="400"/>
      <c r="DU87" s="400"/>
      <c r="DV87" s="400"/>
      <c r="DW87" s="400"/>
      <c r="DX87" s="400"/>
      <c r="DY87" s="400"/>
      <c r="DZ87" s="400"/>
      <c r="EA87" s="400"/>
      <c r="EB87" s="400"/>
      <c r="EC87" s="400"/>
      <c r="ED87" s="400"/>
      <c r="EE87" s="400"/>
      <c r="EF87" s="400"/>
      <c r="EG87" s="400"/>
      <c r="EH87" s="400"/>
      <c r="EI87" s="400"/>
      <c r="EJ87" s="400"/>
      <c r="EK87" s="400"/>
      <c r="EL87" s="400"/>
      <c r="EM87" s="400"/>
      <c r="EN87" s="400"/>
      <c r="EO87" s="400"/>
      <c r="EP87" s="400"/>
      <c r="EQ87" s="400"/>
      <c r="ER87" s="400"/>
      <c r="ES87" s="400"/>
      <c r="ET87" s="400"/>
      <c r="EU87" s="400"/>
      <c r="EV87" s="400"/>
      <c r="EW87" s="400"/>
      <c r="EX87" s="400"/>
      <c r="EY87" s="400"/>
      <c r="EZ87" s="400"/>
    </row>
    <row r="88" spans="1:156" ht="30" customHeight="1">
      <c r="A88" s="399"/>
      <c r="B88" s="399"/>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399"/>
      <c r="AY88" s="399"/>
      <c r="AZ88" s="399"/>
      <c r="BA88" s="399"/>
      <c r="BB88" s="399"/>
      <c r="BC88" s="399"/>
      <c r="BD88" s="399"/>
      <c r="BE88" s="399"/>
      <c r="BF88" s="399"/>
      <c r="BG88" s="399"/>
      <c r="BH88" s="399"/>
      <c r="BI88" s="399"/>
      <c r="BJ88" s="399"/>
      <c r="BK88" s="399"/>
      <c r="BL88" s="399"/>
      <c r="BM88" s="399"/>
      <c r="BN88" s="399"/>
      <c r="BO88" s="399"/>
      <c r="BP88" s="399"/>
      <c r="BQ88" s="399"/>
      <c r="BR88" s="399"/>
      <c r="BS88" s="399"/>
      <c r="BT88" s="399"/>
      <c r="BU88" s="399"/>
      <c r="BV88" s="399"/>
      <c r="BW88" s="399"/>
      <c r="BX88" s="399"/>
      <c r="BY88" s="399"/>
      <c r="BZ88" s="399"/>
      <c r="CA88" s="399"/>
      <c r="CB88" s="399"/>
      <c r="CC88" s="400"/>
      <c r="CD88" s="400"/>
      <c r="CE88" s="400"/>
      <c r="CF88" s="400"/>
      <c r="CG88" s="400"/>
      <c r="CH88" s="400"/>
      <c r="CI88" s="400"/>
      <c r="CJ88" s="400"/>
      <c r="CK88" s="400"/>
      <c r="CL88" s="400"/>
      <c r="CM88" s="400"/>
      <c r="CN88" s="400"/>
      <c r="CO88" s="400"/>
      <c r="CP88" s="400"/>
      <c r="CQ88" s="400"/>
      <c r="CR88" s="400"/>
      <c r="CS88" s="400"/>
      <c r="CT88" s="400"/>
      <c r="CU88" s="400"/>
      <c r="CV88" s="400"/>
      <c r="CW88" s="400"/>
      <c r="CX88" s="400"/>
      <c r="CY88" s="400"/>
      <c r="CZ88" s="400"/>
      <c r="DA88" s="400"/>
      <c r="DB88" s="400"/>
      <c r="DC88" s="400"/>
      <c r="DD88" s="400"/>
      <c r="DE88" s="400"/>
      <c r="DF88" s="400"/>
      <c r="DG88" s="400"/>
      <c r="DH88" s="400"/>
      <c r="DI88" s="400"/>
      <c r="DJ88" s="400"/>
      <c r="DK88" s="400"/>
      <c r="DL88" s="400"/>
      <c r="DM88" s="400"/>
      <c r="DN88" s="400"/>
      <c r="DO88" s="400"/>
      <c r="DP88" s="400"/>
      <c r="DQ88" s="400"/>
      <c r="DR88" s="400"/>
      <c r="DS88" s="400"/>
      <c r="DT88" s="400"/>
      <c r="DU88" s="400"/>
      <c r="DV88" s="400"/>
      <c r="DW88" s="400"/>
      <c r="DX88" s="400"/>
      <c r="DY88" s="400"/>
      <c r="DZ88" s="400"/>
      <c r="EA88" s="400"/>
      <c r="EB88" s="400"/>
      <c r="EC88" s="400"/>
      <c r="ED88" s="400"/>
      <c r="EE88" s="400"/>
      <c r="EF88" s="400"/>
      <c r="EG88" s="400"/>
      <c r="EH88" s="400"/>
      <c r="EI88" s="400"/>
      <c r="EJ88" s="400"/>
      <c r="EK88" s="400"/>
      <c r="EL88" s="400"/>
      <c r="EM88" s="400"/>
      <c r="EN88" s="400"/>
      <c r="EO88" s="400"/>
      <c r="EP88" s="400"/>
      <c r="EQ88" s="400"/>
      <c r="ER88" s="400"/>
      <c r="ES88" s="400"/>
      <c r="ET88" s="400"/>
      <c r="EU88" s="400"/>
      <c r="EV88" s="400"/>
      <c r="EW88" s="400"/>
      <c r="EX88" s="400"/>
      <c r="EY88" s="400"/>
      <c r="EZ88" s="400"/>
    </row>
    <row r="89" spans="1:156" ht="30" customHeight="1">
      <c r="A89" s="399"/>
      <c r="B89" s="399"/>
      <c r="C89" s="399"/>
      <c r="D89" s="399"/>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c r="AZ89" s="399"/>
      <c r="BA89" s="399"/>
      <c r="BB89" s="399"/>
      <c r="BC89" s="399"/>
      <c r="BD89" s="399"/>
      <c r="BE89" s="399"/>
      <c r="BF89" s="399"/>
      <c r="BG89" s="399"/>
      <c r="BH89" s="399"/>
      <c r="BI89" s="399"/>
      <c r="BJ89" s="399"/>
      <c r="BK89" s="399"/>
      <c r="BL89" s="399"/>
      <c r="BM89" s="399"/>
      <c r="BN89" s="399"/>
      <c r="BO89" s="399"/>
      <c r="BP89" s="399"/>
      <c r="BQ89" s="399"/>
      <c r="BR89" s="399"/>
      <c r="BS89" s="399"/>
      <c r="BT89" s="399"/>
      <c r="BU89" s="399"/>
      <c r="BV89" s="399"/>
      <c r="BW89" s="399"/>
      <c r="BX89" s="399"/>
      <c r="BY89" s="399"/>
      <c r="BZ89" s="399"/>
      <c r="CA89" s="399"/>
      <c r="CB89" s="399"/>
      <c r="CC89" s="400"/>
      <c r="CD89" s="400"/>
      <c r="CE89" s="400"/>
      <c r="CF89" s="400"/>
      <c r="CG89" s="400"/>
      <c r="CH89" s="400"/>
      <c r="CI89" s="400"/>
      <c r="CJ89" s="400"/>
      <c r="CK89" s="400"/>
      <c r="CL89" s="400"/>
      <c r="CM89" s="400"/>
      <c r="CN89" s="400"/>
      <c r="CO89" s="400"/>
      <c r="CP89" s="400"/>
      <c r="CQ89" s="400"/>
      <c r="CR89" s="400"/>
      <c r="CS89" s="400"/>
      <c r="CT89" s="400"/>
      <c r="CU89" s="400"/>
      <c r="CV89" s="400"/>
      <c r="CW89" s="400"/>
      <c r="CX89" s="400"/>
      <c r="CY89" s="400"/>
      <c r="CZ89" s="400"/>
      <c r="DA89" s="400"/>
      <c r="DB89" s="400"/>
      <c r="DC89" s="400"/>
      <c r="DD89" s="400"/>
      <c r="DE89" s="400"/>
      <c r="DF89" s="400"/>
      <c r="DG89" s="400"/>
      <c r="DH89" s="400"/>
      <c r="DI89" s="400"/>
      <c r="DJ89" s="400"/>
      <c r="DK89" s="400"/>
      <c r="DL89" s="400"/>
      <c r="DM89" s="400"/>
      <c r="DN89" s="400"/>
      <c r="DO89" s="400"/>
      <c r="DP89" s="400"/>
      <c r="DQ89" s="400"/>
      <c r="DR89" s="400"/>
      <c r="DS89" s="400"/>
      <c r="DT89" s="400"/>
      <c r="DU89" s="400"/>
      <c r="DV89" s="400"/>
      <c r="DW89" s="400"/>
      <c r="DX89" s="400"/>
      <c r="DY89" s="400"/>
      <c r="DZ89" s="400"/>
      <c r="EA89" s="400"/>
      <c r="EB89" s="400"/>
      <c r="EC89" s="400"/>
      <c r="ED89" s="400"/>
      <c r="EE89" s="400"/>
      <c r="EF89" s="400"/>
      <c r="EG89" s="400"/>
      <c r="EH89" s="400"/>
      <c r="EI89" s="400"/>
      <c r="EJ89" s="400"/>
      <c r="EK89" s="400"/>
      <c r="EL89" s="400"/>
      <c r="EM89" s="400"/>
      <c r="EN89" s="400"/>
      <c r="EO89" s="400"/>
      <c r="EP89" s="400"/>
      <c r="EQ89" s="400"/>
      <c r="ER89" s="400"/>
      <c r="ES89" s="400"/>
      <c r="ET89" s="400"/>
      <c r="EU89" s="400"/>
      <c r="EV89" s="400"/>
      <c r="EW89" s="400"/>
      <c r="EX89" s="400"/>
      <c r="EY89" s="400"/>
      <c r="EZ89" s="400"/>
    </row>
    <row r="90" spans="1:156" ht="30" customHeight="1">
      <c r="A90" s="399"/>
      <c r="B90" s="399"/>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c r="BP90" s="399"/>
      <c r="BQ90" s="399"/>
      <c r="BR90" s="399"/>
      <c r="BS90" s="399"/>
      <c r="BT90" s="399"/>
      <c r="BU90" s="399"/>
      <c r="BV90" s="399"/>
      <c r="BW90" s="399"/>
      <c r="BX90" s="399"/>
      <c r="BY90" s="399"/>
      <c r="BZ90" s="399"/>
      <c r="CA90" s="399"/>
      <c r="CB90" s="399"/>
      <c r="CC90" s="400"/>
      <c r="CD90" s="400"/>
      <c r="CE90" s="400"/>
      <c r="CF90" s="400"/>
      <c r="CG90" s="400"/>
      <c r="CH90" s="400"/>
      <c r="CI90" s="400"/>
      <c r="CJ90" s="400"/>
      <c r="CK90" s="400"/>
      <c r="CL90" s="400"/>
      <c r="CM90" s="400"/>
      <c r="CN90" s="400"/>
      <c r="CO90" s="400"/>
      <c r="CP90" s="400"/>
      <c r="CQ90" s="400"/>
      <c r="CR90" s="400"/>
      <c r="CS90" s="400"/>
      <c r="CT90" s="400"/>
      <c r="CU90" s="400"/>
      <c r="CV90" s="400"/>
      <c r="CW90" s="400"/>
      <c r="CX90" s="400"/>
      <c r="CY90" s="400"/>
      <c r="CZ90" s="400"/>
      <c r="DA90" s="400"/>
      <c r="DB90" s="400"/>
      <c r="DC90" s="400"/>
      <c r="DD90" s="400"/>
      <c r="DE90" s="400"/>
      <c r="DF90" s="400"/>
      <c r="DG90" s="400"/>
      <c r="DH90" s="400"/>
      <c r="DI90" s="400"/>
      <c r="DJ90" s="400"/>
      <c r="DK90" s="400"/>
      <c r="DL90" s="400"/>
      <c r="DM90" s="400"/>
      <c r="DN90" s="400"/>
      <c r="DO90" s="400"/>
      <c r="DP90" s="400"/>
      <c r="DQ90" s="400"/>
      <c r="DR90" s="400"/>
      <c r="DS90" s="400"/>
      <c r="DT90" s="400"/>
      <c r="DU90" s="400"/>
      <c r="DV90" s="400"/>
      <c r="DW90" s="400"/>
      <c r="DX90" s="400"/>
      <c r="DY90" s="400"/>
      <c r="DZ90" s="400"/>
      <c r="EA90" s="400"/>
      <c r="EB90" s="400"/>
      <c r="EC90" s="400"/>
      <c r="ED90" s="400"/>
      <c r="EE90" s="400"/>
      <c r="EF90" s="400"/>
      <c r="EG90" s="400"/>
      <c r="EH90" s="400"/>
      <c r="EI90" s="400"/>
      <c r="EJ90" s="400"/>
      <c r="EK90" s="400"/>
      <c r="EL90" s="400"/>
      <c r="EM90" s="400"/>
      <c r="EN90" s="400"/>
      <c r="EO90" s="400"/>
      <c r="EP90" s="400"/>
      <c r="EQ90" s="400"/>
      <c r="ER90" s="400"/>
      <c r="ES90" s="400"/>
      <c r="ET90" s="400"/>
      <c r="EU90" s="400"/>
      <c r="EV90" s="400"/>
      <c r="EW90" s="400"/>
      <c r="EX90" s="400"/>
      <c r="EY90" s="400"/>
      <c r="EZ90" s="400"/>
    </row>
    <row r="91" spans="1:156" ht="30" customHeight="1">
      <c r="A91" s="399"/>
      <c r="B91" s="399"/>
      <c r="C91" s="399"/>
      <c r="D91" s="399"/>
      <c r="E91" s="399"/>
      <c r="F91" s="399"/>
      <c r="G91" s="399"/>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399"/>
      <c r="AO91" s="399"/>
      <c r="AP91" s="399"/>
      <c r="AQ91" s="399"/>
      <c r="AR91" s="399"/>
      <c r="AS91" s="399"/>
      <c r="AT91" s="399"/>
      <c r="AU91" s="399"/>
      <c r="AV91" s="399"/>
      <c r="AW91" s="399"/>
      <c r="AX91" s="399"/>
      <c r="AY91" s="399"/>
      <c r="AZ91" s="399"/>
      <c r="BA91" s="399"/>
      <c r="BB91" s="399"/>
      <c r="BC91" s="399"/>
      <c r="BD91" s="399"/>
      <c r="BE91" s="399"/>
      <c r="BF91" s="399"/>
      <c r="BG91" s="399"/>
      <c r="BH91" s="399"/>
      <c r="BI91" s="399"/>
      <c r="BJ91" s="399"/>
      <c r="BK91" s="399"/>
      <c r="BL91" s="399"/>
      <c r="BM91" s="399"/>
      <c r="BN91" s="399"/>
      <c r="BO91" s="399"/>
      <c r="BP91" s="399"/>
      <c r="BQ91" s="399"/>
      <c r="BR91" s="399"/>
      <c r="BS91" s="399"/>
      <c r="BT91" s="399"/>
      <c r="BU91" s="399"/>
      <c r="BV91" s="399"/>
      <c r="BW91" s="399"/>
      <c r="BX91" s="399"/>
      <c r="BY91" s="399"/>
      <c r="BZ91" s="399"/>
      <c r="CA91" s="399"/>
      <c r="CB91" s="399"/>
      <c r="CC91" s="400"/>
      <c r="CD91" s="400"/>
      <c r="CE91" s="400"/>
      <c r="CF91" s="400"/>
      <c r="CG91" s="400"/>
      <c r="CH91" s="400"/>
      <c r="CI91" s="400"/>
      <c r="CJ91" s="400"/>
      <c r="CK91" s="400"/>
      <c r="CL91" s="400"/>
      <c r="CM91" s="400"/>
      <c r="CN91" s="400"/>
      <c r="CO91" s="400"/>
      <c r="CP91" s="400"/>
      <c r="CQ91" s="400"/>
      <c r="CR91" s="400"/>
      <c r="CS91" s="400"/>
      <c r="CT91" s="400"/>
      <c r="CU91" s="400"/>
      <c r="CV91" s="400"/>
      <c r="CW91" s="400"/>
      <c r="CX91" s="400"/>
      <c r="CY91" s="400"/>
      <c r="CZ91" s="400"/>
      <c r="DA91" s="400"/>
      <c r="DB91" s="400"/>
      <c r="DC91" s="400"/>
      <c r="DD91" s="400"/>
      <c r="DE91" s="400"/>
      <c r="DF91" s="400"/>
      <c r="DG91" s="400"/>
      <c r="DH91" s="400"/>
      <c r="DI91" s="400"/>
      <c r="DJ91" s="400"/>
      <c r="DK91" s="400"/>
      <c r="DL91" s="400"/>
      <c r="DM91" s="400"/>
      <c r="DN91" s="400"/>
      <c r="DO91" s="400"/>
      <c r="DP91" s="400"/>
      <c r="DQ91" s="400"/>
      <c r="DR91" s="400"/>
      <c r="DS91" s="400"/>
      <c r="DT91" s="400"/>
      <c r="DU91" s="400"/>
      <c r="DV91" s="400"/>
      <c r="DW91" s="400"/>
      <c r="DX91" s="400"/>
      <c r="DY91" s="400"/>
      <c r="DZ91" s="400"/>
      <c r="EA91" s="400"/>
      <c r="EB91" s="400"/>
      <c r="EC91" s="400"/>
      <c r="ED91" s="400"/>
      <c r="EE91" s="400"/>
      <c r="EF91" s="400"/>
      <c r="EG91" s="400"/>
      <c r="EH91" s="400"/>
      <c r="EI91" s="400"/>
      <c r="EJ91" s="400"/>
      <c r="EK91" s="400"/>
      <c r="EL91" s="400"/>
      <c r="EM91" s="400"/>
      <c r="EN91" s="400"/>
      <c r="EO91" s="400"/>
      <c r="EP91" s="400"/>
      <c r="EQ91" s="400"/>
      <c r="ER91" s="400"/>
      <c r="ES91" s="400"/>
      <c r="ET91" s="400"/>
      <c r="EU91" s="400"/>
      <c r="EV91" s="400"/>
      <c r="EW91" s="400"/>
      <c r="EX91" s="400"/>
      <c r="EY91" s="400"/>
      <c r="EZ91" s="400"/>
    </row>
    <row r="92" spans="1:156" ht="30" customHeight="1">
      <c r="A92" s="399"/>
      <c r="B92" s="399"/>
      <c r="C92" s="399"/>
      <c r="D92" s="399"/>
      <c r="E92" s="399"/>
      <c r="F92" s="399"/>
      <c r="G92" s="399"/>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399"/>
      <c r="AO92" s="399"/>
      <c r="AP92" s="399"/>
      <c r="AQ92" s="399"/>
      <c r="AR92" s="399"/>
      <c r="AS92" s="399"/>
      <c r="AT92" s="399"/>
      <c r="AU92" s="399"/>
      <c r="AV92" s="399"/>
      <c r="AW92" s="399"/>
      <c r="AX92" s="399"/>
      <c r="AY92" s="399"/>
      <c r="AZ92" s="399"/>
      <c r="BA92" s="399"/>
      <c r="BB92" s="399"/>
      <c r="BC92" s="399"/>
      <c r="BD92" s="399"/>
      <c r="BE92" s="399"/>
      <c r="BF92" s="399"/>
      <c r="BG92" s="399"/>
      <c r="BH92" s="399"/>
      <c r="BI92" s="399"/>
      <c r="BJ92" s="399"/>
      <c r="BK92" s="399"/>
      <c r="BL92" s="399"/>
      <c r="BM92" s="399"/>
      <c r="BN92" s="399"/>
      <c r="BO92" s="399"/>
      <c r="BP92" s="399"/>
      <c r="BQ92" s="399"/>
      <c r="BR92" s="399"/>
      <c r="BS92" s="399"/>
      <c r="BT92" s="399"/>
      <c r="BU92" s="399"/>
      <c r="BV92" s="399"/>
      <c r="BW92" s="399"/>
      <c r="BX92" s="399"/>
      <c r="BY92" s="399"/>
      <c r="BZ92" s="399"/>
      <c r="CA92" s="399"/>
      <c r="CB92" s="399"/>
      <c r="CC92" s="400"/>
      <c r="CD92" s="400"/>
      <c r="CE92" s="400"/>
      <c r="CF92" s="400"/>
      <c r="CG92" s="400"/>
      <c r="CH92" s="400"/>
      <c r="CI92" s="400"/>
      <c r="CJ92" s="400"/>
      <c r="CK92" s="400"/>
      <c r="CL92" s="400"/>
      <c r="CM92" s="400"/>
      <c r="CN92" s="400"/>
      <c r="CO92" s="400"/>
      <c r="CP92" s="400"/>
      <c r="CQ92" s="400"/>
      <c r="CR92" s="400"/>
      <c r="CS92" s="400"/>
      <c r="CT92" s="400"/>
      <c r="CU92" s="400"/>
      <c r="CV92" s="400"/>
      <c r="CW92" s="400"/>
      <c r="CX92" s="400"/>
      <c r="CY92" s="400"/>
      <c r="CZ92" s="400"/>
      <c r="DA92" s="400"/>
      <c r="DB92" s="400"/>
      <c r="DC92" s="400"/>
      <c r="DD92" s="400"/>
      <c r="DE92" s="400"/>
      <c r="DF92" s="400"/>
      <c r="DG92" s="400"/>
      <c r="DH92" s="400"/>
      <c r="DI92" s="400"/>
      <c r="DJ92" s="400"/>
      <c r="DK92" s="400"/>
      <c r="DL92" s="400"/>
      <c r="DM92" s="400"/>
      <c r="DN92" s="400"/>
      <c r="DO92" s="400"/>
      <c r="DP92" s="400"/>
      <c r="DQ92" s="400"/>
      <c r="DR92" s="400"/>
      <c r="DS92" s="400"/>
      <c r="DT92" s="400"/>
      <c r="DU92" s="400"/>
      <c r="DV92" s="400"/>
      <c r="DW92" s="400"/>
      <c r="DX92" s="400"/>
      <c r="DY92" s="400"/>
      <c r="DZ92" s="400"/>
      <c r="EA92" s="400"/>
      <c r="EB92" s="400"/>
      <c r="EC92" s="400"/>
      <c r="ED92" s="400"/>
      <c r="EE92" s="400"/>
      <c r="EF92" s="400"/>
      <c r="EG92" s="400"/>
      <c r="EH92" s="400"/>
      <c r="EI92" s="400"/>
      <c r="EJ92" s="400"/>
      <c r="EK92" s="400"/>
      <c r="EL92" s="400"/>
      <c r="EM92" s="400"/>
      <c r="EN92" s="400"/>
      <c r="EO92" s="400"/>
      <c r="EP92" s="400"/>
      <c r="EQ92" s="400"/>
      <c r="ER92" s="400"/>
      <c r="ES92" s="400"/>
      <c r="ET92" s="400"/>
      <c r="EU92" s="400"/>
      <c r="EV92" s="400"/>
      <c r="EW92" s="400"/>
      <c r="EX92" s="400"/>
      <c r="EY92" s="400"/>
      <c r="EZ92" s="400"/>
    </row>
    <row r="93" spans="1:156" ht="30" customHeight="1">
      <c r="A93" s="399"/>
      <c r="B93" s="399"/>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399"/>
      <c r="AY93" s="399"/>
      <c r="AZ93" s="399"/>
      <c r="BA93" s="399"/>
      <c r="BB93" s="399"/>
      <c r="BC93" s="399"/>
      <c r="BD93" s="399"/>
      <c r="BE93" s="399"/>
      <c r="BF93" s="399"/>
      <c r="BG93" s="399"/>
      <c r="BH93" s="399"/>
      <c r="BI93" s="399"/>
      <c r="BJ93" s="399"/>
      <c r="BK93" s="399"/>
      <c r="BL93" s="399"/>
      <c r="BM93" s="399"/>
      <c r="BN93" s="399"/>
      <c r="BO93" s="399"/>
      <c r="BP93" s="399"/>
      <c r="BQ93" s="399"/>
      <c r="BR93" s="399"/>
      <c r="BS93" s="399"/>
      <c r="BT93" s="399"/>
      <c r="BU93" s="399"/>
      <c r="BV93" s="399"/>
      <c r="BW93" s="399"/>
      <c r="BX93" s="399"/>
      <c r="BY93" s="399"/>
      <c r="BZ93" s="399"/>
      <c r="CA93" s="399"/>
      <c r="CB93" s="399"/>
      <c r="CC93" s="400"/>
      <c r="CD93" s="400"/>
      <c r="CE93" s="400"/>
      <c r="CF93" s="400"/>
      <c r="CG93" s="400"/>
      <c r="CH93" s="400"/>
      <c r="CI93" s="400"/>
      <c r="CJ93" s="400"/>
      <c r="CK93" s="400"/>
      <c r="CL93" s="400"/>
      <c r="CM93" s="400"/>
      <c r="CN93" s="400"/>
      <c r="CO93" s="400"/>
      <c r="CP93" s="400"/>
      <c r="CQ93" s="400"/>
      <c r="CR93" s="400"/>
      <c r="CS93" s="400"/>
      <c r="CT93" s="400"/>
      <c r="CU93" s="400"/>
      <c r="CV93" s="400"/>
      <c r="CW93" s="400"/>
      <c r="CX93" s="400"/>
      <c r="CY93" s="400"/>
      <c r="CZ93" s="400"/>
      <c r="DA93" s="400"/>
      <c r="DB93" s="400"/>
      <c r="DC93" s="400"/>
      <c r="DD93" s="400"/>
      <c r="DE93" s="400"/>
      <c r="DF93" s="400"/>
      <c r="DG93" s="400"/>
      <c r="DH93" s="400"/>
      <c r="DI93" s="400"/>
      <c r="DJ93" s="400"/>
      <c r="DK93" s="400"/>
      <c r="DL93" s="400"/>
      <c r="DM93" s="400"/>
      <c r="DN93" s="400"/>
      <c r="DO93" s="400"/>
      <c r="DP93" s="400"/>
      <c r="DQ93" s="400"/>
      <c r="DR93" s="400"/>
      <c r="DS93" s="400"/>
      <c r="DT93" s="400"/>
      <c r="DU93" s="400"/>
      <c r="DV93" s="400"/>
      <c r="DW93" s="400"/>
      <c r="DX93" s="400"/>
      <c r="DY93" s="400"/>
      <c r="DZ93" s="400"/>
      <c r="EA93" s="400"/>
      <c r="EB93" s="400"/>
      <c r="EC93" s="400"/>
      <c r="ED93" s="400"/>
      <c r="EE93" s="400"/>
      <c r="EF93" s="400"/>
      <c r="EG93" s="400"/>
      <c r="EH93" s="400"/>
      <c r="EI93" s="400"/>
      <c r="EJ93" s="400"/>
      <c r="EK93" s="400"/>
      <c r="EL93" s="400"/>
      <c r="EM93" s="400"/>
      <c r="EN93" s="400"/>
      <c r="EO93" s="400"/>
      <c r="EP93" s="400"/>
      <c r="EQ93" s="400"/>
      <c r="ER93" s="400"/>
      <c r="ES93" s="400"/>
      <c r="ET93" s="400"/>
      <c r="EU93" s="400"/>
      <c r="EV93" s="400"/>
      <c r="EW93" s="400"/>
      <c r="EX93" s="400"/>
      <c r="EY93" s="400"/>
      <c r="EZ93" s="400"/>
    </row>
    <row r="94" spans="1:156" ht="30" customHeight="1">
      <c r="A94" s="399"/>
      <c r="B94" s="399"/>
      <c r="C94" s="399"/>
      <c r="D94" s="399"/>
      <c r="E94" s="399"/>
      <c r="F94" s="399"/>
      <c r="G94" s="399"/>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399"/>
      <c r="AY94" s="399"/>
      <c r="AZ94" s="399"/>
      <c r="BA94" s="399"/>
      <c r="BB94" s="399"/>
      <c r="BC94" s="399"/>
      <c r="BD94" s="399"/>
      <c r="BE94" s="399"/>
      <c r="BF94" s="399"/>
      <c r="BG94" s="399"/>
      <c r="BH94" s="399"/>
      <c r="BI94" s="399"/>
      <c r="BJ94" s="399"/>
      <c r="BK94" s="399"/>
      <c r="BL94" s="399"/>
      <c r="BM94" s="399"/>
      <c r="BN94" s="399"/>
      <c r="BO94" s="399"/>
      <c r="BP94" s="399"/>
      <c r="BQ94" s="399"/>
      <c r="BR94" s="399"/>
      <c r="BS94" s="399"/>
      <c r="BT94" s="399"/>
      <c r="BU94" s="399"/>
      <c r="BV94" s="399"/>
      <c r="BW94" s="399"/>
      <c r="BX94" s="399"/>
      <c r="BY94" s="399"/>
      <c r="BZ94" s="399"/>
      <c r="CA94" s="399"/>
      <c r="CB94" s="399"/>
      <c r="CC94" s="400"/>
      <c r="CD94" s="400"/>
      <c r="CE94" s="400"/>
      <c r="CF94" s="400"/>
      <c r="CG94" s="400"/>
      <c r="CH94" s="400"/>
      <c r="CI94" s="400"/>
      <c r="CJ94" s="400"/>
      <c r="CK94" s="400"/>
      <c r="CL94" s="400"/>
      <c r="CM94" s="400"/>
      <c r="CN94" s="400"/>
      <c r="CO94" s="400"/>
      <c r="CP94" s="400"/>
      <c r="CQ94" s="400"/>
      <c r="CR94" s="400"/>
      <c r="CS94" s="400"/>
      <c r="CT94" s="400"/>
      <c r="CU94" s="400"/>
      <c r="CV94" s="400"/>
      <c r="CW94" s="400"/>
      <c r="CX94" s="400"/>
      <c r="CY94" s="400"/>
      <c r="CZ94" s="400"/>
      <c r="DA94" s="400"/>
      <c r="DB94" s="400"/>
      <c r="DC94" s="400"/>
      <c r="DD94" s="400"/>
      <c r="DE94" s="400"/>
      <c r="DF94" s="400"/>
      <c r="DG94" s="400"/>
      <c r="DH94" s="400"/>
      <c r="DI94" s="400"/>
      <c r="DJ94" s="400"/>
      <c r="DK94" s="400"/>
      <c r="DL94" s="400"/>
      <c r="DM94" s="400"/>
      <c r="DN94" s="400"/>
      <c r="DO94" s="400"/>
      <c r="DP94" s="400"/>
      <c r="DQ94" s="400"/>
      <c r="DR94" s="400"/>
      <c r="DS94" s="400"/>
      <c r="DT94" s="400"/>
      <c r="DU94" s="400"/>
      <c r="DV94" s="400"/>
      <c r="DW94" s="400"/>
      <c r="DX94" s="400"/>
      <c r="DY94" s="400"/>
      <c r="DZ94" s="400"/>
      <c r="EA94" s="400"/>
      <c r="EB94" s="400"/>
      <c r="EC94" s="400"/>
      <c r="ED94" s="400"/>
      <c r="EE94" s="400"/>
      <c r="EF94" s="400"/>
      <c r="EG94" s="400"/>
      <c r="EH94" s="400"/>
      <c r="EI94" s="400"/>
      <c r="EJ94" s="400"/>
      <c r="EK94" s="400"/>
      <c r="EL94" s="400"/>
      <c r="EM94" s="400"/>
      <c r="EN94" s="400"/>
      <c r="EO94" s="400"/>
      <c r="EP94" s="400"/>
      <c r="EQ94" s="400"/>
      <c r="ER94" s="400"/>
      <c r="ES94" s="400"/>
      <c r="ET94" s="400"/>
      <c r="EU94" s="400"/>
      <c r="EV94" s="400"/>
      <c r="EW94" s="400"/>
      <c r="EX94" s="400"/>
      <c r="EY94" s="400"/>
      <c r="EZ94" s="400"/>
    </row>
    <row r="95" spans="1:156" ht="30" customHeight="1">
      <c r="A95" s="399"/>
      <c r="B95" s="399"/>
      <c r="C95" s="399"/>
      <c r="D95" s="399"/>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399"/>
      <c r="AY95" s="399"/>
      <c r="AZ95" s="399"/>
      <c r="BA95" s="399"/>
      <c r="BB95" s="399"/>
      <c r="BC95" s="399"/>
      <c r="BD95" s="399"/>
      <c r="BE95" s="399"/>
      <c r="BF95" s="399"/>
      <c r="BG95" s="399"/>
      <c r="BH95" s="399"/>
      <c r="BI95" s="399"/>
      <c r="BJ95" s="399"/>
      <c r="BK95" s="399"/>
      <c r="BL95" s="399"/>
      <c r="BM95" s="399"/>
      <c r="BN95" s="399"/>
      <c r="BO95" s="399"/>
      <c r="BP95" s="399"/>
      <c r="BQ95" s="399"/>
      <c r="BR95" s="399"/>
      <c r="BS95" s="399"/>
      <c r="BT95" s="399"/>
      <c r="BU95" s="399"/>
      <c r="BV95" s="399"/>
      <c r="BW95" s="399"/>
      <c r="BX95" s="399"/>
      <c r="BY95" s="399"/>
      <c r="BZ95" s="399"/>
      <c r="CA95" s="399"/>
      <c r="CB95" s="399"/>
      <c r="CC95" s="400"/>
      <c r="CD95" s="400"/>
      <c r="CE95" s="400"/>
      <c r="CF95" s="400"/>
      <c r="CG95" s="400"/>
      <c r="CH95" s="400"/>
      <c r="CI95" s="400"/>
      <c r="CJ95" s="400"/>
      <c r="CK95" s="400"/>
      <c r="CL95" s="400"/>
      <c r="CM95" s="400"/>
      <c r="CN95" s="400"/>
      <c r="CO95" s="400"/>
      <c r="CP95" s="400"/>
      <c r="CQ95" s="400"/>
      <c r="CR95" s="400"/>
      <c r="CS95" s="400"/>
      <c r="CT95" s="400"/>
      <c r="CU95" s="400"/>
      <c r="CV95" s="400"/>
      <c r="CW95" s="400"/>
      <c r="CX95" s="400"/>
      <c r="CY95" s="400"/>
      <c r="CZ95" s="400"/>
      <c r="DA95" s="400"/>
      <c r="DB95" s="400"/>
      <c r="DC95" s="400"/>
      <c r="DD95" s="400"/>
      <c r="DE95" s="400"/>
      <c r="DF95" s="400"/>
      <c r="DG95" s="400"/>
      <c r="DH95" s="400"/>
      <c r="DI95" s="400"/>
      <c r="DJ95" s="400"/>
      <c r="DK95" s="400"/>
      <c r="DL95" s="400"/>
      <c r="DM95" s="400"/>
      <c r="DN95" s="400"/>
      <c r="DO95" s="400"/>
      <c r="DP95" s="400"/>
      <c r="DQ95" s="400"/>
      <c r="DR95" s="400"/>
      <c r="DS95" s="400"/>
      <c r="DT95" s="400"/>
      <c r="DU95" s="400"/>
      <c r="DV95" s="400"/>
      <c r="DW95" s="400"/>
      <c r="DX95" s="400"/>
      <c r="DY95" s="400"/>
      <c r="DZ95" s="400"/>
      <c r="EA95" s="400"/>
      <c r="EB95" s="400"/>
      <c r="EC95" s="400"/>
      <c r="ED95" s="400"/>
      <c r="EE95" s="400"/>
      <c r="EF95" s="400"/>
      <c r="EG95" s="400"/>
      <c r="EH95" s="400"/>
      <c r="EI95" s="400"/>
      <c r="EJ95" s="400"/>
      <c r="EK95" s="400"/>
      <c r="EL95" s="400"/>
      <c r="EM95" s="400"/>
      <c r="EN95" s="400"/>
      <c r="EO95" s="400"/>
      <c r="EP95" s="400"/>
      <c r="EQ95" s="400"/>
      <c r="ER95" s="400"/>
      <c r="ES95" s="400"/>
      <c r="ET95" s="400"/>
      <c r="EU95" s="400"/>
      <c r="EV95" s="400"/>
      <c r="EW95" s="400"/>
      <c r="EX95" s="400"/>
      <c r="EY95" s="400"/>
      <c r="EZ95" s="400"/>
    </row>
    <row r="96" spans="1:156" ht="30" customHeight="1">
      <c r="A96" s="399"/>
      <c r="B96" s="399"/>
      <c r="C96" s="399"/>
      <c r="D96" s="399"/>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399"/>
      <c r="AY96" s="399"/>
      <c r="AZ96" s="399"/>
      <c r="BA96" s="399"/>
      <c r="BB96" s="399"/>
      <c r="BC96" s="399"/>
      <c r="BD96" s="399"/>
      <c r="BE96" s="399"/>
      <c r="BF96" s="399"/>
      <c r="BG96" s="399"/>
      <c r="BH96" s="399"/>
      <c r="BI96" s="399"/>
      <c r="BJ96" s="399"/>
      <c r="BK96" s="399"/>
      <c r="BL96" s="399"/>
      <c r="BM96" s="399"/>
      <c r="BN96" s="399"/>
      <c r="BO96" s="399"/>
      <c r="BP96" s="399"/>
      <c r="BQ96" s="399"/>
      <c r="BR96" s="399"/>
      <c r="BS96" s="399"/>
      <c r="BT96" s="399"/>
      <c r="BU96" s="399"/>
      <c r="BV96" s="399"/>
      <c r="BW96" s="399"/>
      <c r="BX96" s="399"/>
      <c r="BY96" s="399"/>
      <c r="BZ96" s="399"/>
      <c r="CA96" s="399"/>
      <c r="CB96" s="399"/>
      <c r="CC96" s="400"/>
      <c r="CD96" s="400"/>
      <c r="CE96" s="400"/>
      <c r="CF96" s="400"/>
      <c r="CG96" s="400"/>
      <c r="CH96" s="400"/>
      <c r="CI96" s="400"/>
      <c r="CJ96" s="400"/>
      <c r="CK96" s="400"/>
      <c r="CL96" s="400"/>
      <c r="CM96" s="400"/>
      <c r="CN96" s="400"/>
      <c r="CO96" s="400"/>
      <c r="CP96" s="400"/>
      <c r="CQ96" s="400"/>
      <c r="CR96" s="400"/>
      <c r="CS96" s="400"/>
      <c r="CT96" s="400"/>
      <c r="CU96" s="400"/>
      <c r="CV96" s="400"/>
      <c r="CW96" s="400"/>
      <c r="CX96" s="400"/>
      <c r="CY96" s="400"/>
      <c r="CZ96" s="400"/>
      <c r="DA96" s="400"/>
      <c r="DB96" s="400"/>
      <c r="DC96" s="400"/>
      <c r="DD96" s="400"/>
      <c r="DE96" s="400"/>
      <c r="DF96" s="400"/>
      <c r="DG96" s="400"/>
      <c r="DH96" s="400"/>
      <c r="DI96" s="400"/>
      <c r="DJ96" s="400"/>
      <c r="DK96" s="400"/>
      <c r="DL96" s="400"/>
      <c r="DM96" s="400"/>
      <c r="DN96" s="400"/>
      <c r="DO96" s="400"/>
      <c r="DP96" s="400"/>
      <c r="DQ96" s="400"/>
      <c r="DR96" s="400"/>
      <c r="DS96" s="400"/>
      <c r="DT96" s="400"/>
      <c r="DU96" s="400"/>
      <c r="DV96" s="400"/>
      <c r="DW96" s="400"/>
      <c r="DX96" s="400"/>
      <c r="DY96" s="400"/>
      <c r="DZ96" s="400"/>
      <c r="EA96" s="400"/>
      <c r="EB96" s="400"/>
      <c r="EC96" s="400"/>
      <c r="ED96" s="400"/>
      <c r="EE96" s="400"/>
      <c r="EF96" s="400"/>
      <c r="EG96" s="400"/>
      <c r="EH96" s="400"/>
      <c r="EI96" s="400"/>
      <c r="EJ96" s="400"/>
      <c r="EK96" s="400"/>
      <c r="EL96" s="400"/>
      <c r="EM96" s="400"/>
      <c r="EN96" s="400"/>
      <c r="EO96" s="400"/>
      <c r="EP96" s="400"/>
      <c r="EQ96" s="400"/>
      <c r="ER96" s="400"/>
      <c r="ES96" s="400"/>
      <c r="ET96" s="400"/>
      <c r="EU96" s="400"/>
      <c r="EV96" s="400"/>
      <c r="EW96" s="400"/>
      <c r="EX96" s="400"/>
      <c r="EY96" s="400"/>
      <c r="EZ96" s="400"/>
    </row>
    <row r="97" spans="1:156" ht="30" customHeight="1">
      <c r="A97" s="399"/>
      <c r="B97" s="399"/>
      <c r="C97" s="399"/>
      <c r="D97" s="399"/>
      <c r="E97" s="399"/>
      <c r="F97" s="399"/>
      <c r="G97" s="399"/>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399"/>
      <c r="AY97" s="399"/>
      <c r="AZ97" s="399"/>
      <c r="BA97" s="399"/>
      <c r="BB97" s="399"/>
      <c r="BC97" s="399"/>
      <c r="BD97" s="399"/>
      <c r="BE97" s="399"/>
      <c r="BF97" s="399"/>
      <c r="BG97" s="399"/>
      <c r="BH97" s="399"/>
      <c r="BI97" s="399"/>
      <c r="BJ97" s="399"/>
      <c r="BK97" s="399"/>
      <c r="BL97" s="399"/>
      <c r="BM97" s="399"/>
      <c r="BN97" s="399"/>
      <c r="BO97" s="399"/>
      <c r="BP97" s="399"/>
      <c r="BQ97" s="399"/>
      <c r="BR97" s="399"/>
      <c r="BS97" s="399"/>
      <c r="BT97" s="399"/>
      <c r="BU97" s="399"/>
      <c r="BV97" s="399"/>
      <c r="BW97" s="399"/>
      <c r="BX97" s="399"/>
      <c r="BY97" s="399"/>
      <c r="BZ97" s="399"/>
      <c r="CA97" s="399"/>
      <c r="CB97" s="399"/>
      <c r="CC97" s="400"/>
      <c r="CD97" s="400"/>
      <c r="CE97" s="400"/>
      <c r="CF97" s="400"/>
      <c r="CG97" s="400"/>
      <c r="CH97" s="400"/>
      <c r="CI97" s="400"/>
      <c r="CJ97" s="400"/>
      <c r="CK97" s="400"/>
      <c r="CL97" s="400"/>
      <c r="CM97" s="400"/>
      <c r="CN97" s="400"/>
      <c r="CO97" s="400"/>
      <c r="CP97" s="400"/>
      <c r="CQ97" s="400"/>
      <c r="CR97" s="400"/>
      <c r="CS97" s="400"/>
      <c r="CT97" s="400"/>
      <c r="CU97" s="400"/>
      <c r="CV97" s="400"/>
      <c r="CW97" s="400"/>
      <c r="CX97" s="400"/>
      <c r="CY97" s="400"/>
      <c r="CZ97" s="400"/>
      <c r="DA97" s="400"/>
      <c r="DB97" s="400"/>
      <c r="DC97" s="400"/>
      <c r="DD97" s="400"/>
      <c r="DE97" s="400"/>
      <c r="DF97" s="400"/>
      <c r="DG97" s="400"/>
      <c r="DH97" s="400"/>
      <c r="DI97" s="400"/>
      <c r="DJ97" s="400"/>
      <c r="DK97" s="400"/>
      <c r="DL97" s="400"/>
      <c r="DM97" s="400"/>
      <c r="DN97" s="400"/>
      <c r="DO97" s="400"/>
      <c r="DP97" s="400"/>
      <c r="DQ97" s="400"/>
      <c r="DR97" s="400"/>
      <c r="DS97" s="400"/>
      <c r="DT97" s="400"/>
      <c r="DU97" s="400"/>
      <c r="DV97" s="400"/>
      <c r="DW97" s="400"/>
      <c r="DX97" s="400"/>
      <c r="DY97" s="400"/>
      <c r="DZ97" s="400"/>
      <c r="EA97" s="400"/>
      <c r="EB97" s="400"/>
      <c r="EC97" s="400"/>
      <c r="ED97" s="400"/>
      <c r="EE97" s="400"/>
      <c r="EF97" s="400"/>
      <c r="EG97" s="400"/>
      <c r="EH97" s="400"/>
      <c r="EI97" s="400"/>
      <c r="EJ97" s="400"/>
      <c r="EK97" s="400"/>
      <c r="EL97" s="400"/>
      <c r="EM97" s="400"/>
      <c r="EN97" s="400"/>
      <c r="EO97" s="400"/>
      <c r="EP97" s="400"/>
      <c r="EQ97" s="400"/>
      <c r="ER97" s="400"/>
      <c r="ES97" s="400"/>
      <c r="ET97" s="400"/>
      <c r="EU97" s="400"/>
      <c r="EV97" s="400"/>
      <c r="EW97" s="400"/>
      <c r="EX97" s="400"/>
      <c r="EY97" s="400"/>
      <c r="EZ97" s="400"/>
    </row>
    <row r="98" spans="1:156" ht="30" customHeight="1">
      <c r="A98" s="399"/>
      <c r="B98" s="399"/>
      <c r="C98" s="399"/>
      <c r="D98" s="399"/>
      <c r="E98" s="399"/>
      <c r="F98" s="399"/>
      <c r="G98" s="399"/>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399"/>
      <c r="AO98" s="399"/>
      <c r="AP98" s="399"/>
      <c r="AQ98" s="399"/>
      <c r="AR98" s="399"/>
      <c r="AS98" s="399"/>
      <c r="AT98" s="399"/>
      <c r="AU98" s="399"/>
      <c r="AV98" s="399"/>
      <c r="AW98" s="399"/>
      <c r="AX98" s="399"/>
      <c r="AY98" s="399"/>
      <c r="AZ98" s="399"/>
      <c r="BA98" s="399"/>
      <c r="BB98" s="399"/>
      <c r="BC98" s="399"/>
      <c r="BD98" s="399"/>
      <c r="BE98" s="399"/>
      <c r="BF98" s="399"/>
      <c r="BG98" s="399"/>
      <c r="BH98" s="399"/>
      <c r="BI98" s="399"/>
      <c r="BJ98" s="399"/>
      <c r="BK98" s="399"/>
      <c r="BL98" s="399"/>
      <c r="BM98" s="399"/>
      <c r="BN98" s="399"/>
      <c r="BO98" s="399"/>
      <c r="BP98" s="399"/>
      <c r="BQ98" s="399"/>
      <c r="BR98" s="399"/>
      <c r="BS98" s="399"/>
      <c r="BT98" s="399"/>
      <c r="BU98" s="399"/>
      <c r="BV98" s="399"/>
      <c r="BW98" s="399"/>
      <c r="BX98" s="399"/>
      <c r="BY98" s="399"/>
      <c r="BZ98" s="399"/>
      <c r="CA98" s="399"/>
      <c r="CB98" s="399"/>
      <c r="CC98" s="400"/>
      <c r="CD98" s="400"/>
      <c r="CE98" s="400"/>
      <c r="CF98" s="400"/>
      <c r="CG98" s="400"/>
      <c r="CH98" s="400"/>
      <c r="CI98" s="400"/>
      <c r="CJ98" s="400"/>
      <c r="CK98" s="400"/>
      <c r="CL98" s="400"/>
      <c r="CM98" s="400"/>
      <c r="CN98" s="400"/>
      <c r="CO98" s="400"/>
      <c r="CP98" s="400"/>
      <c r="CQ98" s="400"/>
      <c r="CR98" s="400"/>
      <c r="CS98" s="400"/>
      <c r="CT98" s="400"/>
      <c r="CU98" s="400"/>
      <c r="CV98" s="400"/>
      <c r="CW98" s="400"/>
      <c r="CX98" s="400"/>
      <c r="CY98" s="400"/>
      <c r="CZ98" s="400"/>
      <c r="DA98" s="400"/>
      <c r="DB98" s="400"/>
      <c r="DC98" s="400"/>
      <c r="DD98" s="400"/>
      <c r="DE98" s="400"/>
      <c r="DF98" s="400"/>
      <c r="DG98" s="400"/>
      <c r="DH98" s="400"/>
      <c r="DI98" s="400"/>
      <c r="DJ98" s="400"/>
      <c r="DK98" s="400"/>
      <c r="DL98" s="400"/>
      <c r="DM98" s="400"/>
      <c r="DN98" s="400"/>
      <c r="DO98" s="400"/>
      <c r="DP98" s="400"/>
      <c r="DQ98" s="400"/>
      <c r="DR98" s="400"/>
      <c r="DS98" s="400"/>
      <c r="DT98" s="400"/>
      <c r="DU98" s="400"/>
      <c r="DV98" s="400"/>
      <c r="DW98" s="400"/>
      <c r="DX98" s="400"/>
      <c r="DY98" s="400"/>
      <c r="DZ98" s="400"/>
      <c r="EA98" s="400"/>
      <c r="EB98" s="400"/>
      <c r="EC98" s="400"/>
      <c r="ED98" s="400"/>
      <c r="EE98" s="400"/>
      <c r="EF98" s="400"/>
      <c r="EG98" s="400"/>
      <c r="EH98" s="400"/>
      <c r="EI98" s="400"/>
      <c r="EJ98" s="400"/>
      <c r="EK98" s="400"/>
      <c r="EL98" s="400"/>
      <c r="EM98" s="400"/>
      <c r="EN98" s="400"/>
      <c r="EO98" s="400"/>
      <c r="EP98" s="400"/>
      <c r="EQ98" s="400"/>
      <c r="ER98" s="400"/>
      <c r="ES98" s="400"/>
      <c r="ET98" s="400"/>
      <c r="EU98" s="400"/>
      <c r="EV98" s="400"/>
      <c r="EW98" s="400"/>
      <c r="EX98" s="400"/>
      <c r="EY98" s="400"/>
      <c r="EZ98" s="400"/>
    </row>
    <row r="99" spans="1:156" ht="30" customHeight="1">
      <c r="A99" s="399"/>
      <c r="B99" s="399"/>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399"/>
      <c r="AY99" s="399"/>
      <c r="AZ99" s="399"/>
      <c r="BA99" s="399"/>
      <c r="BB99" s="399"/>
      <c r="BC99" s="399"/>
      <c r="BD99" s="399"/>
      <c r="BE99" s="399"/>
      <c r="BF99" s="399"/>
      <c r="BG99" s="399"/>
      <c r="BH99" s="399"/>
      <c r="BI99" s="399"/>
      <c r="BJ99" s="399"/>
      <c r="BK99" s="399"/>
      <c r="BL99" s="399"/>
      <c r="BM99" s="399"/>
      <c r="BN99" s="399"/>
      <c r="BO99" s="399"/>
      <c r="BP99" s="399"/>
      <c r="BQ99" s="399"/>
      <c r="BR99" s="399"/>
      <c r="BS99" s="399"/>
      <c r="BT99" s="399"/>
      <c r="BU99" s="399"/>
      <c r="BV99" s="399"/>
      <c r="BW99" s="399"/>
      <c r="BX99" s="399"/>
      <c r="BY99" s="399"/>
      <c r="BZ99" s="399"/>
      <c r="CA99" s="399"/>
      <c r="CB99" s="399"/>
      <c r="CC99" s="400"/>
      <c r="CD99" s="400"/>
      <c r="CE99" s="400"/>
      <c r="CF99" s="400"/>
      <c r="CG99" s="400"/>
      <c r="CH99" s="400"/>
      <c r="CI99" s="400"/>
      <c r="CJ99" s="400"/>
      <c r="CK99" s="400"/>
      <c r="CL99" s="400"/>
      <c r="CM99" s="400"/>
      <c r="CN99" s="400"/>
      <c r="CO99" s="400"/>
      <c r="CP99" s="400"/>
      <c r="CQ99" s="400"/>
      <c r="CR99" s="400"/>
      <c r="CS99" s="400"/>
      <c r="CT99" s="400"/>
      <c r="CU99" s="400"/>
      <c r="CV99" s="400"/>
      <c r="CW99" s="400"/>
      <c r="CX99" s="400"/>
      <c r="CY99" s="400"/>
      <c r="CZ99" s="400"/>
      <c r="DA99" s="400"/>
      <c r="DB99" s="400"/>
      <c r="DC99" s="400"/>
      <c r="DD99" s="400"/>
      <c r="DE99" s="400"/>
      <c r="DF99" s="400"/>
      <c r="DG99" s="400"/>
      <c r="DH99" s="400"/>
      <c r="DI99" s="400"/>
      <c r="DJ99" s="400"/>
      <c r="DK99" s="400"/>
      <c r="DL99" s="400"/>
      <c r="DM99" s="400"/>
      <c r="DN99" s="400"/>
      <c r="DO99" s="400"/>
      <c r="DP99" s="400"/>
      <c r="DQ99" s="400"/>
      <c r="DR99" s="400"/>
      <c r="DS99" s="400"/>
      <c r="DT99" s="400"/>
      <c r="DU99" s="400"/>
      <c r="DV99" s="400"/>
      <c r="DW99" s="400"/>
      <c r="DX99" s="400"/>
      <c r="DY99" s="400"/>
      <c r="DZ99" s="400"/>
      <c r="EA99" s="400"/>
      <c r="EB99" s="400"/>
      <c r="EC99" s="400"/>
      <c r="ED99" s="400"/>
      <c r="EE99" s="400"/>
      <c r="EF99" s="400"/>
      <c r="EG99" s="400"/>
      <c r="EH99" s="400"/>
      <c r="EI99" s="400"/>
      <c r="EJ99" s="400"/>
      <c r="EK99" s="400"/>
      <c r="EL99" s="400"/>
      <c r="EM99" s="400"/>
      <c r="EN99" s="400"/>
      <c r="EO99" s="400"/>
      <c r="EP99" s="400"/>
      <c r="EQ99" s="400"/>
      <c r="ER99" s="400"/>
      <c r="ES99" s="400"/>
      <c r="ET99" s="400"/>
      <c r="EU99" s="400"/>
      <c r="EV99" s="400"/>
      <c r="EW99" s="400"/>
      <c r="EX99" s="400"/>
      <c r="EY99" s="400"/>
      <c r="EZ99" s="400"/>
    </row>
    <row r="100" spans="1:156" ht="30" customHeight="1">
      <c r="A100" s="399"/>
      <c r="B100" s="399"/>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399"/>
      <c r="BN100" s="399"/>
      <c r="BO100" s="399"/>
      <c r="BP100" s="399"/>
      <c r="BQ100" s="399"/>
      <c r="BR100" s="399"/>
      <c r="BS100" s="399"/>
      <c r="BT100" s="399"/>
      <c r="BU100" s="399"/>
      <c r="BV100" s="399"/>
      <c r="BW100" s="399"/>
      <c r="BX100" s="399"/>
      <c r="BY100" s="399"/>
      <c r="BZ100" s="399"/>
      <c r="CA100" s="399"/>
      <c r="CB100" s="399"/>
      <c r="CC100" s="400"/>
      <c r="CD100" s="400"/>
      <c r="CE100" s="400"/>
      <c r="CF100" s="400"/>
      <c r="CG100" s="400"/>
      <c r="CH100" s="400"/>
      <c r="CI100" s="400"/>
      <c r="CJ100" s="400"/>
      <c r="CK100" s="400"/>
      <c r="CL100" s="400"/>
      <c r="CM100" s="400"/>
      <c r="CN100" s="400"/>
      <c r="CO100" s="400"/>
      <c r="CP100" s="400"/>
      <c r="CQ100" s="400"/>
      <c r="CR100" s="400"/>
      <c r="CS100" s="400"/>
      <c r="CT100" s="400"/>
      <c r="CU100" s="400"/>
      <c r="CV100" s="400"/>
      <c r="CW100" s="400"/>
      <c r="CX100" s="400"/>
      <c r="CY100" s="400"/>
      <c r="CZ100" s="400"/>
      <c r="DA100" s="400"/>
      <c r="DB100" s="400"/>
      <c r="DC100" s="400"/>
      <c r="DD100" s="400"/>
      <c r="DE100" s="400"/>
      <c r="DF100" s="400"/>
      <c r="DG100" s="400"/>
      <c r="DH100" s="400"/>
      <c r="DI100" s="400"/>
      <c r="DJ100" s="400"/>
      <c r="DK100" s="400"/>
      <c r="DL100" s="400"/>
      <c r="DM100" s="400"/>
      <c r="DN100" s="400"/>
      <c r="DO100" s="400"/>
      <c r="DP100" s="400"/>
      <c r="DQ100" s="400"/>
      <c r="DR100" s="400"/>
      <c r="DS100" s="400"/>
      <c r="DT100" s="400"/>
      <c r="DU100" s="400"/>
      <c r="DV100" s="400"/>
      <c r="DW100" s="400"/>
      <c r="DX100" s="400"/>
      <c r="DY100" s="400"/>
      <c r="DZ100" s="400"/>
      <c r="EA100" s="400"/>
      <c r="EB100" s="400"/>
      <c r="EC100" s="400"/>
      <c r="ED100" s="400"/>
      <c r="EE100" s="400"/>
      <c r="EF100" s="400"/>
      <c r="EG100" s="400"/>
      <c r="EH100" s="400"/>
      <c r="EI100" s="400"/>
      <c r="EJ100" s="400"/>
      <c r="EK100" s="400"/>
      <c r="EL100" s="400"/>
      <c r="EM100" s="400"/>
      <c r="EN100" s="400"/>
      <c r="EO100" s="400"/>
      <c r="EP100" s="400"/>
      <c r="EQ100" s="400"/>
      <c r="ER100" s="400"/>
      <c r="ES100" s="400"/>
      <c r="ET100" s="400"/>
      <c r="EU100" s="400"/>
      <c r="EV100" s="400"/>
      <c r="EW100" s="400"/>
      <c r="EX100" s="400"/>
      <c r="EY100" s="400"/>
      <c r="EZ100" s="400"/>
    </row>
    <row r="101" spans="1:156" ht="30" customHeight="1">
      <c r="A101" s="399"/>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399"/>
      <c r="AY101" s="399"/>
      <c r="AZ101" s="399"/>
      <c r="BA101" s="399"/>
      <c r="BB101" s="399"/>
      <c r="BC101" s="399"/>
      <c r="BD101" s="399"/>
      <c r="BE101" s="399"/>
      <c r="BF101" s="399"/>
      <c r="BG101" s="399"/>
      <c r="BH101" s="399"/>
      <c r="BI101" s="399"/>
      <c r="BJ101" s="399"/>
      <c r="BK101" s="399"/>
      <c r="BL101" s="399"/>
      <c r="BM101" s="399"/>
      <c r="BN101" s="399"/>
      <c r="BO101" s="399"/>
      <c r="BP101" s="399"/>
      <c r="BQ101" s="399"/>
      <c r="BR101" s="399"/>
      <c r="BS101" s="399"/>
      <c r="BT101" s="399"/>
      <c r="BU101" s="399"/>
      <c r="BV101" s="399"/>
      <c r="BW101" s="399"/>
      <c r="BX101" s="399"/>
      <c r="BY101" s="399"/>
      <c r="BZ101" s="399"/>
      <c r="CA101" s="399"/>
      <c r="CB101" s="399"/>
      <c r="CC101" s="400"/>
      <c r="CD101" s="400"/>
      <c r="CE101" s="400"/>
      <c r="CF101" s="400"/>
      <c r="CG101" s="400"/>
      <c r="CH101" s="400"/>
      <c r="CI101" s="400"/>
      <c r="CJ101" s="400"/>
      <c r="CK101" s="400"/>
      <c r="CL101" s="400"/>
      <c r="CM101" s="400"/>
      <c r="CN101" s="400"/>
      <c r="CO101" s="400"/>
      <c r="CP101" s="400"/>
      <c r="CQ101" s="400"/>
      <c r="CR101" s="400"/>
      <c r="CS101" s="400"/>
      <c r="CT101" s="400"/>
      <c r="CU101" s="400"/>
      <c r="CV101" s="400"/>
      <c r="CW101" s="400"/>
      <c r="CX101" s="400"/>
      <c r="CY101" s="400"/>
      <c r="CZ101" s="400"/>
      <c r="DA101" s="400"/>
      <c r="DB101" s="400"/>
      <c r="DC101" s="400"/>
      <c r="DD101" s="400"/>
      <c r="DE101" s="400"/>
      <c r="DF101" s="400"/>
      <c r="DG101" s="400"/>
      <c r="DH101" s="400"/>
      <c r="DI101" s="400"/>
      <c r="DJ101" s="400"/>
      <c r="DK101" s="400"/>
      <c r="DL101" s="400"/>
      <c r="DM101" s="400"/>
      <c r="DN101" s="400"/>
      <c r="DO101" s="400"/>
      <c r="DP101" s="400"/>
      <c r="DQ101" s="400"/>
      <c r="DR101" s="400"/>
      <c r="DS101" s="400"/>
      <c r="DT101" s="400"/>
      <c r="DU101" s="400"/>
      <c r="DV101" s="400"/>
      <c r="DW101" s="400"/>
      <c r="DX101" s="400"/>
      <c r="DY101" s="400"/>
      <c r="DZ101" s="400"/>
      <c r="EA101" s="400"/>
      <c r="EB101" s="400"/>
      <c r="EC101" s="400"/>
      <c r="ED101" s="400"/>
      <c r="EE101" s="400"/>
      <c r="EF101" s="400"/>
      <c r="EG101" s="400"/>
      <c r="EH101" s="400"/>
      <c r="EI101" s="400"/>
      <c r="EJ101" s="400"/>
      <c r="EK101" s="400"/>
      <c r="EL101" s="400"/>
      <c r="EM101" s="400"/>
      <c r="EN101" s="400"/>
      <c r="EO101" s="400"/>
      <c r="EP101" s="400"/>
      <c r="EQ101" s="400"/>
      <c r="ER101" s="400"/>
      <c r="ES101" s="400"/>
      <c r="ET101" s="400"/>
      <c r="EU101" s="400"/>
      <c r="EV101" s="400"/>
      <c r="EW101" s="400"/>
      <c r="EX101" s="400"/>
      <c r="EY101" s="400"/>
      <c r="EZ101" s="400"/>
    </row>
    <row r="102" spans="1:156" ht="30" customHeight="1">
      <c r="A102" s="399"/>
      <c r="B102" s="399"/>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399"/>
      <c r="AV102" s="399"/>
      <c r="AW102" s="399"/>
      <c r="AX102" s="399"/>
      <c r="AY102" s="399"/>
      <c r="AZ102" s="399"/>
      <c r="BA102" s="399"/>
      <c r="BB102" s="399"/>
      <c r="BC102" s="399"/>
      <c r="BD102" s="399"/>
      <c r="BE102" s="399"/>
      <c r="BF102" s="399"/>
      <c r="BG102" s="399"/>
      <c r="BH102" s="399"/>
      <c r="BI102" s="399"/>
      <c r="BJ102" s="399"/>
      <c r="BK102" s="399"/>
      <c r="BL102" s="399"/>
      <c r="BM102" s="399"/>
      <c r="BN102" s="399"/>
      <c r="BO102" s="399"/>
      <c r="BP102" s="399"/>
      <c r="BQ102" s="399"/>
      <c r="BR102" s="399"/>
      <c r="BS102" s="399"/>
      <c r="BT102" s="399"/>
      <c r="BU102" s="399"/>
      <c r="BV102" s="399"/>
      <c r="BW102" s="399"/>
      <c r="BX102" s="399"/>
      <c r="BY102" s="399"/>
      <c r="BZ102" s="399"/>
      <c r="CA102" s="399"/>
      <c r="CB102" s="399"/>
      <c r="CC102" s="400"/>
      <c r="CD102" s="400"/>
      <c r="CE102" s="400"/>
      <c r="CF102" s="400"/>
      <c r="CG102" s="400"/>
      <c r="CH102" s="400"/>
      <c r="CI102" s="400"/>
      <c r="CJ102" s="400"/>
      <c r="CK102" s="400"/>
      <c r="CL102" s="400"/>
      <c r="CM102" s="400"/>
      <c r="CN102" s="400"/>
      <c r="CO102" s="400"/>
      <c r="CP102" s="400"/>
      <c r="CQ102" s="400"/>
      <c r="CR102" s="400"/>
      <c r="CS102" s="400"/>
      <c r="CT102" s="400"/>
      <c r="CU102" s="400"/>
      <c r="CV102" s="400"/>
      <c r="CW102" s="400"/>
      <c r="CX102" s="400"/>
      <c r="CY102" s="400"/>
      <c r="CZ102" s="400"/>
      <c r="DA102" s="400"/>
      <c r="DB102" s="400"/>
      <c r="DC102" s="400"/>
      <c r="DD102" s="400"/>
      <c r="DE102" s="400"/>
      <c r="DF102" s="400"/>
      <c r="DG102" s="400"/>
      <c r="DH102" s="400"/>
      <c r="DI102" s="400"/>
      <c r="DJ102" s="400"/>
      <c r="DK102" s="400"/>
      <c r="DL102" s="400"/>
      <c r="DM102" s="400"/>
      <c r="DN102" s="400"/>
      <c r="DO102" s="400"/>
      <c r="DP102" s="400"/>
      <c r="DQ102" s="400"/>
      <c r="DR102" s="400"/>
      <c r="DS102" s="400"/>
      <c r="DT102" s="400"/>
      <c r="DU102" s="400"/>
      <c r="DV102" s="400"/>
      <c r="DW102" s="400"/>
      <c r="DX102" s="400"/>
      <c r="DY102" s="400"/>
      <c r="DZ102" s="400"/>
      <c r="EA102" s="400"/>
      <c r="EB102" s="400"/>
      <c r="EC102" s="400"/>
      <c r="ED102" s="400"/>
      <c r="EE102" s="400"/>
      <c r="EF102" s="400"/>
      <c r="EG102" s="400"/>
      <c r="EH102" s="400"/>
      <c r="EI102" s="400"/>
      <c r="EJ102" s="400"/>
      <c r="EK102" s="400"/>
      <c r="EL102" s="400"/>
      <c r="EM102" s="400"/>
      <c r="EN102" s="400"/>
      <c r="EO102" s="400"/>
      <c r="EP102" s="400"/>
      <c r="EQ102" s="400"/>
      <c r="ER102" s="400"/>
      <c r="ES102" s="400"/>
      <c r="ET102" s="400"/>
      <c r="EU102" s="400"/>
      <c r="EV102" s="400"/>
      <c r="EW102" s="400"/>
      <c r="EX102" s="400"/>
      <c r="EY102" s="400"/>
      <c r="EZ102" s="400"/>
    </row>
    <row r="103" spans="1:156" ht="30" customHeight="1">
      <c r="A103" s="399"/>
      <c r="B103" s="399"/>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399"/>
      <c r="AY103" s="399"/>
      <c r="AZ103" s="399"/>
      <c r="BA103" s="399"/>
      <c r="BB103" s="399"/>
      <c r="BC103" s="399"/>
      <c r="BD103" s="399"/>
      <c r="BE103" s="399"/>
      <c r="BF103" s="399"/>
      <c r="BG103" s="399"/>
      <c r="BH103" s="399"/>
      <c r="BI103" s="399"/>
      <c r="BJ103" s="399"/>
      <c r="BK103" s="399"/>
      <c r="BL103" s="399"/>
      <c r="BM103" s="399"/>
      <c r="BN103" s="399"/>
      <c r="BO103" s="399"/>
      <c r="BP103" s="399"/>
      <c r="BQ103" s="399"/>
      <c r="BR103" s="399"/>
      <c r="BS103" s="399"/>
      <c r="BT103" s="399"/>
      <c r="BU103" s="399"/>
      <c r="BV103" s="399"/>
      <c r="BW103" s="399"/>
      <c r="BX103" s="399"/>
      <c r="BY103" s="399"/>
      <c r="BZ103" s="399"/>
      <c r="CA103" s="399"/>
      <c r="CB103" s="399"/>
      <c r="CC103" s="400"/>
      <c r="CD103" s="400"/>
      <c r="CE103" s="400"/>
      <c r="CF103" s="400"/>
      <c r="CG103" s="400"/>
      <c r="CH103" s="400"/>
      <c r="CI103" s="400"/>
      <c r="CJ103" s="400"/>
      <c r="CK103" s="400"/>
      <c r="CL103" s="400"/>
      <c r="CM103" s="400"/>
      <c r="CN103" s="400"/>
      <c r="CO103" s="400"/>
      <c r="CP103" s="400"/>
      <c r="CQ103" s="400"/>
      <c r="CR103" s="400"/>
      <c r="CS103" s="400"/>
      <c r="CT103" s="400"/>
      <c r="CU103" s="400"/>
      <c r="CV103" s="400"/>
      <c r="CW103" s="400"/>
      <c r="CX103" s="400"/>
      <c r="CY103" s="400"/>
      <c r="CZ103" s="400"/>
      <c r="DA103" s="400"/>
      <c r="DB103" s="400"/>
      <c r="DC103" s="400"/>
      <c r="DD103" s="400"/>
      <c r="DE103" s="400"/>
      <c r="DF103" s="400"/>
      <c r="DG103" s="400"/>
      <c r="DH103" s="400"/>
      <c r="DI103" s="400"/>
      <c r="DJ103" s="400"/>
      <c r="DK103" s="400"/>
      <c r="DL103" s="400"/>
      <c r="DM103" s="400"/>
      <c r="DN103" s="400"/>
      <c r="DO103" s="400"/>
      <c r="DP103" s="400"/>
      <c r="DQ103" s="400"/>
      <c r="DR103" s="400"/>
      <c r="DS103" s="400"/>
      <c r="DT103" s="400"/>
      <c r="DU103" s="400"/>
      <c r="DV103" s="400"/>
      <c r="DW103" s="400"/>
      <c r="DX103" s="400"/>
      <c r="DY103" s="400"/>
      <c r="DZ103" s="400"/>
      <c r="EA103" s="400"/>
      <c r="EB103" s="400"/>
      <c r="EC103" s="400"/>
      <c r="ED103" s="400"/>
      <c r="EE103" s="400"/>
      <c r="EF103" s="400"/>
      <c r="EG103" s="400"/>
      <c r="EH103" s="400"/>
      <c r="EI103" s="400"/>
      <c r="EJ103" s="400"/>
      <c r="EK103" s="400"/>
      <c r="EL103" s="400"/>
      <c r="EM103" s="400"/>
      <c r="EN103" s="400"/>
      <c r="EO103" s="400"/>
      <c r="EP103" s="400"/>
      <c r="EQ103" s="400"/>
      <c r="ER103" s="400"/>
      <c r="ES103" s="400"/>
      <c r="ET103" s="400"/>
      <c r="EU103" s="400"/>
      <c r="EV103" s="400"/>
      <c r="EW103" s="400"/>
      <c r="EX103" s="400"/>
      <c r="EY103" s="400"/>
      <c r="EZ103" s="400"/>
    </row>
    <row r="104" spans="1:156" ht="30" customHeight="1">
      <c r="A104" s="399"/>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c r="AV104" s="399"/>
      <c r="AW104" s="399"/>
      <c r="AX104" s="399"/>
      <c r="AY104" s="399"/>
      <c r="AZ104" s="399"/>
      <c r="BA104" s="399"/>
      <c r="BB104" s="399"/>
      <c r="BC104" s="399"/>
      <c r="BD104" s="399"/>
      <c r="BE104" s="399"/>
      <c r="BF104" s="399"/>
      <c r="BG104" s="399"/>
      <c r="BH104" s="399"/>
      <c r="BI104" s="399"/>
      <c r="BJ104" s="399"/>
      <c r="BK104" s="399"/>
      <c r="BL104" s="399"/>
      <c r="BM104" s="399"/>
      <c r="BN104" s="399"/>
      <c r="BO104" s="399"/>
      <c r="BP104" s="399"/>
      <c r="BQ104" s="399"/>
      <c r="BR104" s="399"/>
      <c r="BS104" s="399"/>
      <c r="BT104" s="399"/>
      <c r="BU104" s="399"/>
      <c r="BV104" s="399"/>
      <c r="BW104" s="399"/>
      <c r="BX104" s="399"/>
      <c r="BY104" s="399"/>
      <c r="BZ104" s="399"/>
      <c r="CA104" s="399"/>
      <c r="CB104" s="399"/>
      <c r="CC104" s="400"/>
      <c r="CD104" s="400"/>
      <c r="CE104" s="400"/>
      <c r="CF104" s="400"/>
      <c r="CG104" s="400"/>
      <c r="CH104" s="400"/>
      <c r="CI104" s="400"/>
      <c r="CJ104" s="400"/>
      <c r="CK104" s="400"/>
      <c r="CL104" s="400"/>
      <c r="CM104" s="400"/>
      <c r="CN104" s="400"/>
      <c r="CO104" s="400"/>
      <c r="CP104" s="400"/>
      <c r="CQ104" s="400"/>
      <c r="CR104" s="400"/>
      <c r="CS104" s="400"/>
      <c r="CT104" s="400"/>
      <c r="CU104" s="400"/>
      <c r="CV104" s="400"/>
      <c r="CW104" s="400"/>
      <c r="CX104" s="400"/>
      <c r="CY104" s="400"/>
      <c r="CZ104" s="400"/>
      <c r="DA104" s="400"/>
      <c r="DB104" s="400"/>
      <c r="DC104" s="400"/>
      <c r="DD104" s="400"/>
      <c r="DE104" s="400"/>
      <c r="DF104" s="400"/>
      <c r="DG104" s="400"/>
      <c r="DH104" s="400"/>
      <c r="DI104" s="400"/>
      <c r="DJ104" s="400"/>
      <c r="DK104" s="400"/>
      <c r="DL104" s="400"/>
      <c r="DM104" s="400"/>
      <c r="DN104" s="400"/>
      <c r="DO104" s="400"/>
      <c r="DP104" s="400"/>
      <c r="DQ104" s="400"/>
      <c r="DR104" s="400"/>
      <c r="DS104" s="400"/>
      <c r="DT104" s="400"/>
      <c r="DU104" s="400"/>
      <c r="DV104" s="400"/>
      <c r="DW104" s="400"/>
      <c r="DX104" s="400"/>
      <c r="DY104" s="400"/>
      <c r="DZ104" s="400"/>
      <c r="EA104" s="400"/>
      <c r="EB104" s="400"/>
      <c r="EC104" s="400"/>
      <c r="ED104" s="400"/>
      <c r="EE104" s="400"/>
      <c r="EF104" s="400"/>
      <c r="EG104" s="400"/>
      <c r="EH104" s="400"/>
      <c r="EI104" s="400"/>
      <c r="EJ104" s="400"/>
      <c r="EK104" s="400"/>
      <c r="EL104" s="400"/>
      <c r="EM104" s="400"/>
      <c r="EN104" s="400"/>
      <c r="EO104" s="400"/>
      <c r="EP104" s="400"/>
      <c r="EQ104" s="400"/>
      <c r="ER104" s="400"/>
      <c r="ES104" s="400"/>
      <c r="ET104" s="400"/>
      <c r="EU104" s="400"/>
      <c r="EV104" s="400"/>
      <c r="EW104" s="400"/>
      <c r="EX104" s="400"/>
      <c r="EY104" s="400"/>
      <c r="EZ104" s="400"/>
    </row>
  </sheetData>
  <mergeCells count="43">
    <mergeCell ref="B23:C23"/>
    <mergeCell ref="D23:E23"/>
    <mergeCell ref="F23:J23"/>
    <mergeCell ref="B20:C22"/>
    <mergeCell ref="B18:D18"/>
    <mergeCell ref="B19:C19"/>
    <mergeCell ref="D19:E19"/>
    <mergeCell ref="F19:J19"/>
    <mergeCell ref="D20:E22"/>
    <mergeCell ref="F20:J22"/>
    <mergeCell ref="B16:C16"/>
    <mergeCell ref="D16:E16"/>
    <mergeCell ref="F16:J16"/>
    <mergeCell ref="B17:C17"/>
    <mergeCell ref="D17:E17"/>
    <mergeCell ref="F17:J17"/>
    <mergeCell ref="B14:C14"/>
    <mergeCell ref="D14:E14"/>
    <mergeCell ref="F14:J14"/>
    <mergeCell ref="B15:C15"/>
    <mergeCell ref="D15:E15"/>
    <mergeCell ref="F15:J15"/>
    <mergeCell ref="B12:C12"/>
    <mergeCell ref="D12:E12"/>
    <mergeCell ref="F12:J12"/>
    <mergeCell ref="B13:C13"/>
    <mergeCell ref="D13:E13"/>
    <mergeCell ref="F13:J13"/>
    <mergeCell ref="B7:C7"/>
    <mergeCell ref="B8:C8"/>
    <mergeCell ref="B9:C9"/>
    <mergeCell ref="B10:D10"/>
    <mergeCell ref="G10:H10"/>
    <mergeCell ref="B11:C11"/>
    <mergeCell ref="D11:E11"/>
    <mergeCell ref="F11:J11"/>
    <mergeCell ref="I1:K1"/>
    <mergeCell ref="A2:K2"/>
    <mergeCell ref="F3:J3"/>
    <mergeCell ref="F4:J4"/>
    <mergeCell ref="F5:J5"/>
    <mergeCell ref="B6:C6"/>
    <mergeCell ref="E6:J6"/>
  </mergeCells>
  <phoneticPr fontId="53"/>
  <pageMargins left="0.7" right="0.7" top="0.75" bottom="0.75" header="0.3" footer="0.3"/>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99"/>
  <sheetViews>
    <sheetView view="pageBreakPreview" topLeftCell="A10" zoomScale="60" zoomScaleNormal="100" workbookViewId="0">
      <selection activeCell="J10" sqref="J10"/>
    </sheetView>
  </sheetViews>
  <sheetFormatPr defaultColWidth="9" defaultRowHeight="13.2"/>
  <cols>
    <col min="1" max="1" width="3.77734375" style="387" customWidth="1"/>
    <col min="2" max="3" width="7.6640625" style="387" customWidth="1"/>
    <col min="4" max="4" width="2.5546875" style="387" customWidth="1"/>
    <col min="5" max="5" width="20.109375" style="387" customWidth="1"/>
    <col min="6" max="10" width="10.6640625" style="387" customWidth="1"/>
    <col min="11" max="11" width="3.77734375" style="387" customWidth="1"/>
    <col min="12" max="16384" width="9" style="387"/>
  </cols>
  <sheetData>
    <row r="1" spans="1:156" ht="30" customHeight="1">
      <c r="A1" s="385"/>
      <c r="B1" s="385"/>
      <c r="C1" s="385"/>
      <c r="D1" s="385"/>
      <c r="E1" s="385"/>
      <c r="F1" s="385"/>
      <c r="G1" s="385"/>
      <c r="H1" s="385"/>
      <c r="I1" s="1635" t="s">
        <v>840</v>
      </c>
      <c r="J1" s="1635"/>
      <c r="K1" s="163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c r="BN1" s="385"/>
      <c r="BO1" s="385"/>
      <c r="BP1" s="385"/>
      <c r="BQ1" s="385"/>
      <c r="BR1" s="385"/>
      <c r="BS1" s="385"/>
      <c r="BT1" s="385"/>
      <c r="BU1" s="385"/>
      <c r="BV1" s="385"/>
      <c r="BW1" s="385"/>
      <c r="BX1" s="385"/>
      <c r="BY1" s="385"/>
      <c r="BZ1" s="385"/>
      <c r="CA1" s="385"/>
      <c r="CB1" s="385"/>
      <c r="CC1" s="386"/>
      <c r="CD1" s="386"/>
      <c r="CE1" s="386"/>
      <c r="CF1" s="386"/>
      <c r="CG1" s="386"/>
      <c r="CH1" s="386"/>
      <c r="CI1" s="386"/>
      <c r="CJ1" s="386"/>
      <c r="CK1" s="386"/>
      <c r="CL1" s="386"/>
      <c r="CM1" s="386"/>
      <c r="CN1" s="386"/>
      <c r="CO1" s="386"/>
      <c r="CP1" s="386"/>
      <c r="CQ1" s="386"/>
      <c r="CR1" s="386"/>
      <c r="CS1" s="386"/>
      <c r="CT1" s="386"/>
      <c r="CU1" s="386"/>
      <c r="CV1" s="386"/>
      <c r="CW1" s="386"/>
      <c r="CX1" s="386"/>
      <c r="CY1" s="386"/>
      <c r="CZ1" s="386"/>
      <c r="DA1" s="386"/>
      <c r="DB1" s="386"/>
      <c r="DC1" s="386"/>
      <c r="DD1" s="386"/>
      <c r="DE1" s="386"/>
      <c r="DF1" s="386"/>
      <c r="DG1" s="386"/>
      <c r="DH1" s="386"/>
      <c r="DI1" s="386"/>
      <c r="DJ1" s="386"/>
      <c r="DK1" s="386"/>
      <c r="DL1" s="386"/>
      <c r="DM1" s="386"/>
      <c r="DN1" s="386"/>
      <c r="DO1" s="386"/>
      <c r="DP1" s="386"/>
      <c r="DQ1" s="386"/>
      <c r="DR1" s="386"/>
      <c r="DS1" s="386"/>
      <c r="DT1" s="386"/>
      <c r="DU1" s="386"/>
      <c r="DV1" s="386"/>
      <c r="DW1" s="386"/>
      <c r="DX1" s="386"/>
      <c r="DY1" s="386"/>
      <c r="DZ1" s="386"/>
      <c r="EA1" s="386"/>
      <c r="EB1" s="386"/>
      <c r="EC1" s="386"/>
      <c r="ED1" s="386"/>
      <c r="EE1" s="386"/>
      <c r="EF1" s="386"/>
      <c r="EG1" s="386"/>
      <c r="EH1" s="386"/>
      <c r="EI1" s="386"/>
      <c r="EJ1" s="386"/>
      <c r="EK1" s="386"/>
      <c r="EL1" s="386"/>
      <c r="EM1" s="386"/>
      <c r="EN1" s="386"/>
      <c r="EO1" s="386"/>
      <c r="EP1" s="386"/>
      <c r="EQ1" s="386"/>
      <c r="ER1" s="386"/>
      <c r="ES1" s="386"/>
      <c r="ET1" s="386"/>
      <c r="EU1" s="386"/>
      <c r="EV1" s="386"/>
      <c r="EW1" s="386"/>
      <c r="EX1" s="386"/>
      <c r="EY1" s="386"/>
      <c r="EZ1" s="386"/>
    </row>
    <row r="2" spans="1:156" ht="50.1" customHeight="1">
      <c r="A2" s="1693" t="s">
        <v>295</v>
      </c>
      <c r="B2" s="1693"/>
      <c r="C2" s="1693"/>
      <c r="D2" s="1693"/>
      <c r="E2" s="1693"/>
      <c r="F2" s="1693"/>
      <c r="G2" s="1693"/>
      <c r="H2" s="1693"/>
      <c r="I2" s="1693"/>
      <c r="J2" s="1693"/>
      <c r="K2" s="1693"/>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6"/>
      <c r="CD2" s="386"/>
      <c r="CE2" s="386"/>
      <c r="CF2" s="386"/>
      <c r="CG2" s="386"/>
      <c r="CH2" s="386"/>
      <c r="CI2" s="386"/>
      <c r="CJ2" s="386"/>
      <c r="CK2" s="386"/>
      <c r="CL2" s="386"/>
      <c r="CM2" s="386"/>
      <c r="CN2" s="386"/>
      <c r="CO2" s="386"/>
      <c r="CP2" s="386"/>
      <c r="CQ2" s="386"/>
      <c r="CR2" s="386"/>
      <c r="CS2" s="386"/>
      <c r="CT2" s="386"/>
      <c r="CU2" s="386"/>
      <c r="CV2" s="386"/>
      <c r="CW2" s="386"/>
      <c r="CX2" s="386"/>
      <c r="CY2" s="386"/>
      <c r="CZ2" s="386"/>
      <c r="DA2" s="386"/>
      <c r="DB2" s="386"/>
      <c r="DC2" s="386"/>
      <c r="DD2" s="386"/>
      <c r="DE2" s="386"/>
      <c r="DF2" s="386"/>
      <c r="DG2" s="386"/>
      <c r="DH2" s="386"/>
      <c r="DI2" s="386"/>
      <c r="DJ2" s="386"/>
      <c r="DK2" s="386"/>
      <c r="DL2" s="386"/>
      <c r="DM2" s="386"/>
      <c r="DN2" s="386"/>
      <c r="DO2" s="386"/>
      <c r="DP2" s="386"/>
      <c r="DQ2" s="386"/>
      <c r="DR2" s="386"/>
      <c r="DS2" s="386"/>
      <c r="DT2" s="386"/>
      <c r="DU2" s="386"/>
      <c r="DV2" s="386"/>
      <c r="DW2" s="386"/>
      <c r="DX2" s="386"/>
      <c r="DY2" s="386"/>
      <c r="DZ2" s="386"/>
      <c r="EA2" s="386"/>
      <c r="EB2" s="386"/>
      <c r="EC2" s="386"/>
      <c r="ED2" s="386"/>
      <c r="EE2" s="386"/>
      <c r="EF2" s="386"/>
      <c r="EG2" s="386"/>
      <c r="EH2" s="386"/>
      <c r="EI2" s="386"/>
      <c r="EJ2" s="386"/>
      <c r="EK2" s="386"/>
      <c r="EL2" s="386"/>
      <c r="EM2" s="386"/>
      <c r="EN2" s="386"/>
      <c r="EO2" s="386"/>
      <c r="EP2" s="386"/>
      <c r="EQ2" s="386"/>
      <c r="ER2" s="386"/>
      <c r="ES2" s="386"/>
      <c r="ET2" s="386"/>
      <c r="EU2" s="386"/>
      <c r="EV2" s="386"/>
      <c r="EW2" s="386"/>
      <c r="EX2" s="386"/>
      <c r="EY2" s="386"/>
      <c r="EZ2" s="386"/>
    </row>
    <row r="3" spans="1:156" ht="23.25" customHeight="1">
      <c r="A3" s="388"/>
      <c r="B3" s="388"/>
      <c r="C3" s="388"/>
      <c r="D3" s="388"/>
      <c r="E3" s="388"/>
      <c r="F3" s="1696" t="s">
        <v>830</v>
      </c>
      <c r="G3" s="1696"/>
      <c r="H3" s="1696"/>
      <c r="I3" s="1696"/>
      <c r="J3" s="1696"/>
      <c r="K3" s="389"/>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5"/>
      <c r="BZ3" s="385"/>
      <c r="CA3" s="385"/>
      <c r="CB3" s="385"/>
      <c r="CC3" s="386"/>
      <c r="CD3" s="386"/>
      <c r="CE3" s="386"/>
      <c r="CF3" s="386"/>
      <c r="CG3" s="386"/>
      <c r="CH3" s="386"/>
      <c r="CI3" s="386"/>
      <c r="CJ3" s="386"/>
      <c r="CK3" s="386"/>
      <c r="CL3" s="386"/>
      <c r="CM3" s="386"/>
      <c r="CN3" s="386"/>
      <c r="CO3" s="386"/>
      <c r="CP3" s="386"/>
      <c r="CQ3" s="386"/>
      <c r="CR3" s="386"/>
      <c r="CS3" s="386"/>
      <c r="CT3" s="386"/>
      <c r="CU3" s="386"/>
      <c r="CV3" s="386"/>
      <c r="CW3" s="386"/>
      <c r="CX3" s="386"/>
      <c r="CY3" s="386"/>
      <c r="CZ3" s="386"/>
      <c r="DA3" s="386"/>
      <c r="DB3" s="386"/>
      <c r="DC3" s="386"/>
      <c r="DD3" s="386"/>
      <c r="DE3" s="386"/>
      <c r="DF3" s="386"/>
      <c r="DG3" s="386"/>
      <c r="DH3" s="386"/>
      <c r="DI3" s="386"/>
      <c r="DJ3" s="386"/>
      <c r="DK3" s="386"/>
      <c r="DL3" s="386"/>
      <c r="DM3" s="386"/>
      <c r="DN3" s="386"/>
      <c r="DO3" s="386"/>
      <c r="DP3" s="386"/>
      <c r="DQ3" s="386"/>
      <c r="DR3" s="386"/>
      <c r="DS3" s="386"/>
      <c r="DT3" s="386"/>
      <c r="DU3" s="386"/>
      <c r="DV3" s="386"/>
      <c r="DW3" s="386"/>
      <c r="DX3" s="386"/>
      <c r="DY3" s="386"/>
      <c r="DZ3" s="386"/>
      <c r="EA3" s="386"/>
      <c r="EB3" s="386"/>
      <c r="EC3" s="386"/>
      <c r="ED3" s="386"/>
      <c r="EE3" s="386"/>
      <c r="EF3" s="386"/>
      <c r="EG3" s="386"/>
      <c r="EH3" s="386"/>
      <c r="EI3" s="386"/>
      <c r="EJ3" s="386"/>
      <c r="EK3" s="386"/>
      <c r="EL3" s="386"/>
      <c r="EM3" s="386"/>
      <c r="EN3" s="386"/>
      <c r="EO3" s="386"/>
      <c r="EP3" s="386"/>
      <c r="EQ3" s="386"/>
      <c r="ER3" s="386"/>
      <c r="ES3" s="386"/>
      <c r="ET3" s="386"/>
      <c r="EU3" s="386"/>
      <c r="EV3" s="386"/>
      <c r="EW3" s="386"/>
      <c r="EX3" s="386"/>
      <c r="EY3" s="386"/>
      <c r="EZ3" s="386"/>
    </row>
    <row r="4" spans="1:156" ht="26.25" customHeight="1">
      <c r="A4" s="388"/>
      <c r="B4" s="388"/>
      <c r="D4" s="388"/>
      <c r="E4" s="388"/>
      <c r="F4" s="1696" t="s">
        <v>831</v>
      </c>
      <c r="G4" s="1696"/>
      <c r="H4" s="1696"/>
      <c r="I4" s="1696"/>
      <c r="J4" s="1696"/>
      <c r="K4" s="388"/>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c r="CA4" s="385"/>
      <c r="CB4" s="385"/>
      <c r="CC4" s="386"/>
      <c r="CD4" s="386"/>
      <c r="CE4" s="386"/>
      <c r="CF4" s="386"/>
      <c r="CG4" s="386"/>
      <c r="CH4" s="386"/>
      <c r="CI4" s="386"/>
      <c r="CJ4" s="386"/>
      <c r="CK4" s="386"/>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386"/>
      <c r="DK4" s="386"/>
      <c r="DL4" s="386"/>
      <c r="DM4" s="386"/>
      <c r="DN4" s="386"/>
      <c r="DO4" s="386"/>
      <c r="DP4" s="386"/>
      <c r="DQ4" s="386"/>
      <c r="DR4" s="386"/>
      <c r="DS4" s="386"/>
      <c r="DT4" s="386"/>
      <c r="DU4" s="386"/>
      <c r="DV4" s="386"/>
      <c r="DW4" s="386"/>
      <c r="DX4" s="386"/>
      <c r="DY4" s="386"/>
      <c r="DZ4" s="386"/>
      <c r="EA4" s="386"/>
      <c r="EB4" s="386"/>
      <c r="EC4" s="386"/>
      <c r="ED4" s="386"/>
      <c r="EE4" s="386"/>
      <c r="EF4" s="386"/>
      <c r="EG4" s="386"/>
      <c r="EH4" s="386"/>
      <c r="EI4" s="386"/>
      <c r="EJ4" s="386"/>
      <c r="EK4" s="386"/>
      <c r="EL4" s="386"/>
      <c r="EM4" s="386"/>
      <c r="EN4" s="386"/>
      <c r="EO4" s="386"/>
      <c r="EP4" s="386"/>
      <c r="EQ4" s="386"/>
      <c r="ER4" s="386"/>
      <c r="ES4" s="386"/>
      <c r="ET4" s="386"/>
      <c r="EU4" s="386"/>
      <c r="EV4" s="386"/>
      <c r="EW4" s="386"/>
      <c r="EX4" s="386"/>
      <c r="EY4" s="386"/>
      <c r="EZ4" s="386"/>
    </row>
    <row r="5" spans="1:156" ht="30" customHeight="1">
      <c r="A5" s="385"/>
      <c r="B5" s="385"/>
      <c r="C5" s="385"/>
      <c r="D5" s="385"/>
      <c r="E5" s="385"/>
      <c r="F5" s="1696" t="s">
        <v>832</v>
      </c>
      <c r="G5" s="1696"/>
      <c r="H5" s="1696"/>
      <c r="I5" s="1696"/>
      <c r="J5" s="1696"/>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6"/>
      <c r="CD5" s="386"/>
      <c r="CE5" s="386"/>
      <c r="CF5" s="386"/>
      <c r="CG5" s="386"/>
      <c r="CH5" s="386"/>
      <c r="CI5" s="386"/>
      <c r="CJ5" s="386"/>
      <c r="CK5" s="386"/>
      <c r="CL5" s="386"/>
      <c r="CM5" s="386"/>
      <c r="CN5" s="386"/>
      <c r="CO5" s="386"/>
      <c r="CP5" s="386"/>
      <c r="CQ5" s="386"/>
      <c r="CR5" s="386"/>
      <c r="CS5" s="386"/>
      <c r="CT5" s="386"/>
      <c r="CU5" s="386"/>
      <c r="CV5" s="386"/>
      <c r="CW5" s="386"/>
      <c r="CX5" s="386"/>
      <c r="CY5" s="386"/>
      <c r="CZ5" s="386"/>
      <c r="DA5" s="386"/>
      <c r="DB5" s="386"/>
      <c r="DC5" s="386"/>
      <c r="DD5" s="386"/>
      <c r="DE5" s="386"/>
      <c r="DF5" s="386"/>
      <c r="DG5" s="386"/>
      <c r="DH5" s="386"/>
      <c r="DI5" s="386"/>
      <c r="DJ5" s="386"/>
      <c r="DK5" s="386"/>
      <c r="DL5" s="386"/>
      <c r="DM5" s="386"/>
      <c r="DN5" s="386"/>
      <c r="DO5" s="386"/>
      <c r="DP5" s="386"/>
      <c r="DQ5" s="386"/>
      <c r="DR5" s="386"/>
      <c r="DS5" s="386"/>
      <c r="DT5" s="386"/>
      <c r="DU5" s="386"/>
      <c r="DV5" s="386"/>
      <c r="DW5" s="386"/>
      <c r="DX5" s="386"/>
      <c r="DY5" s="386"/>
      <c r="DZ5" s="386"/>
      <c r="EA5" s="386"/>
      <c r="EB5" s="386"/>
      <c r="EC5" s="386"/>
      <c r="ED5" s="386"/>
      <c r="EE5" s="386"/>
      <c r="EF5" s="386"/>
      <c r="EG5" s="386"/>
      <c r="EH5" s="386"/>
      <c r="EI5" s="386"/>
      <c r="EJ5" s="386"/>
      <c r="EK5" s="386"/>
      <c r="EL5" s="386"/>
      <c r="EM5" s="386"/>
      <c r="EN5" s="386"/>
      <c r="EO5" s="386"/>
      <c r="EP5" s="386"/>
      <c r="EQ5" s="386"/>
      <c r="ER5" s="386"/>
      <c r="ES5" s="386"/>
      <c r="ET5" s="386"/>
      <c r="EU5" s="386"/>
      <c r="EV5" s="386"/>
      <c r="EW5" s="386"/>
      <c r="EX5" s="386"/>
      <c r="EY5" s="386"/>
      <c r="EZ5" s="386"/>
    </row>
    <row r="6" spans="1:156" ht="40.5" customHeight="1">
      <c r="B6" s="1694" t="s">
        <v>296</v>
      </c>
      <c r="C6" s="1694"/>
      <c r="D6" s="390"/>
      <c r="E6" s="1695" t="s">
        <v>639</v>
      </c>
      <c r="F6" s="1695"/>
      <c r="G6" s="1695"/>
      <c r="H6" s="1695"/>
      <c r="I6" s="1695"/>
      <c r="J6" s="1695"/>
      <c r="K6" s="391"/>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6"/>
      <c r="CD6" s="386"/>
      <c r="CE6" s="386"/>
      <c r="CF6" s="386"/>
      <c r="CG6" s="386"/>
      <c r="CH6" s="386"/>
      <c r="CI6" s="386"/>
      <c r="CJ6" s="386"/>
      <c r="CK6" s="386"/>
      <c r="CL6" s="386"/>
      <c r="CM6" s="386"/>
      <c r="CN6" s="386"/>
      <c r="CO6" s="386"/>
      <c r="CP6" s="386"/>
      <c r="CQ6" s="386"/>
      <c r="CR6" s="386"/>
      <c r="CS6" s="386"/>
      <c r="CT6" s="386"/>
      <c r="CU6" s="386"/>
      <c r="CV6" s="386"/>
      <c r="CW6" s="386"/>
      <c r="CX6" s="386"/>
      <c r="CY6" s="386"/>
      <c r="CZ6" s="386"/>
      <c r="DA6" s="386"/>
      <c r="DB6" s="386"/>
      <c r="DC6" s="386"/>
      <c r="DD6" s="386"/>
      <c r="DE6" s="386"/>
      <c r="DF6" s="386"/>
      <c r="DG6" s="386"/>
      <c r="DH6" s="386"/>
      <c r="DI6" s="386"/>
      <c r="DJ6" s="386"/>
      <c r="DK6" s="386"/>
      <c r="DL6" s="386"/>
      <c r="DM6" s="386"/>
      <c r="DN6" s="386"/>
      <c r="DO6" s="386"/>
      <c r="DP6" s="386"/>
      <c r="DQ6" s="386"/>
      <c r="DR6" s="386"/>
      <c r="DS6" s="386"/>
      <c r="DT6" s="386"/>
      <c r="DU6" s="386"/>
      <c r="DV6" s="386"/>
      <c r="DW6" s="386"/>
      <c r="DX6" s="386"/>
      <c r="DY6" s="386"/>
      <c r="DZ6" s="386"/>
      <c r="EA6" s="386"/>
      <c r="EB6" s="386"/>
      <c r="EC6" s="386"/>
      <c r="ED6" s="386"/>
      <c r="EE6" s="386"/>
      <c r="EF6" s="386"/>
      <c r="EG6" s="386"/>
      <c r="EH6" s="386"/>
      <c r="EI6" s="386"/>
      <c r="EJ6" s="386"/>
      <c r="EK6" s="386"/>
      <c r="EL6" s="386"/>
      <c r="EM6" s="386"/>
      <c r="EN6" s="386"/>
      <c r="EO6" s="386"/>
      <c r="EP6" s="386"/>
      <c r="EQ6" s="386"/>
      <c r="ER6" s="386"/>
      <c r="ES6" s="386"/>
      <c r="ET6" s="386"/>
      <c r="EU6" s="386"/>
      <c r="EV6" s="386"/>
      <c r="EW6" s="386"/>
      <c r="EX6" s="386"/>
      <c r="EY6" s="386"/>
      <c r="EZ6" s="386"/>
    </row>
    <row r="7" spans="1:156" ht="40.5" customHeight="1">
      <c r="B7" s="1694" t="s">
        <v>21</v>
      </c>
      <c r="C7" s="1694"/>
      <c r="D7" s="391"/>
      <c r="E7" s="391" t="s">
        <v>297</v>
      </c>
      <c r="F7" s="391"/>
      <c r="G7" s="391"/>
      <c r="H7" s="391"/>
      <c r="I7" s="391"/>
      <c r="J7" s="391"/>
      <c r="K7" s="391"/>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c r="CA7" s="385"/>
      <c r="CB7" s="385"/>
      <c r="CC7" s="386"/>
      <c r="CD7" s="386"/>
      <c r="CE7" s="386"/>
      <c r="CF7" s="386"/>
      <c r="CG7" s="386"/>
      <c r="CH7" s="386"/>
      <c r="CI7" s="386"/>
      <c r="CJ7" s="386"/>
      <c r="CK7" s="386"/>
      <c r="CL7" s="386"/>
      <c r="CM7" s="386"/>
      <c r="CN7" s="386"/>
      <c r="CO7" s="386"/>
      <c r="CP7" s="386"/>
      <c r="CQ7" s="386"/>
      <c r="CR7" s="386"/>
      <c r="CS7" s="386"/>
      <c r="CT7" s="386"/>
      <c r="CU7" s="386"/>
      <c r="CV7" s="386"/>
      <c r="CW7" s="386"/>
      <c r="CX7" s="386"/>
      <c r="CY7" s="386"/>
      <c r="CZ7" s="386"/>
      <c r="DA7" s="386"/>
      <c r="DB7" s="386"/>
      <c r="DC7" s="386"/>
      <c r="DD7" s="386"/>
      <c r="DE7" s="386"/>
      <c r="DF7" s="386"/>
      <c r="DG7" s="386"/>
      <c r="DH7" s="386"/>
      <c r="DI7" s="386"/>
      <c r="DJ7" s="386"/>
      <c r="DK7" s="386"/>
      <c r="DL7" s="386"/>
      <c r="DM7" s="386"/>
      <c r="DN7" s="386"/>
      <c r="DO7" s="386"/>
      <c r="DP7" s="386"/>
      <c r="DQ7" s="386"/>
      <c r="DR7" s="386"/>
      <c r="DS7" s="386"/>
      <c r="DT7" s="386"/>
      <c r="DU7" s="386"/>
      <c r="DV7" s="386"/>
      <c r="DW7" s="386"/>
      <c r="DX7" s="386"/>
      <c r="DY7" s="386"/>
      <c r="DZ7" s="386"/>
      <c r="EA7" s="386"/>
      <c r="EB7" s="386"/>
      <c r="EC7" s="386"/>
      <c r="ED7" s="386"/>
      <c r="EE7" s="386"/>
      <c r="EF7" s="386"/>
      <c r="EG7" s="386"/>
      <c r="EH7" s="386"/>
      <c r="EI7" s="386"/>
      <c r="EJ7" s="386"/>
      <c r="EK7" s="386"/>
      <c r="EL7" s="386"/>
      <c r="EM7" s="386"/>
      <c r="EN7" s="386"/>
      <c r="EO7" s="386"/>
      <c r="EP7" s="386"/>
      <c r="EQ7" s="386"/>
      <c r="ER7" s="386"/>
      <c r="ES7" s="386"/>
      <c r="ET7" s="386"/>
      <c r="EU7" s="386"/>
      <c r="EV7" s="386"/>
      <c r="EW7" s="386"/>
      <c r="EX7" s="386"/>
      <c r="EY7" s="386"/>
      <c r="EZ7" s="386"/>
    </row>
    <row r="8" spans="1:156" ht="40.5" customHeight="1">
      <c r="B8" s="1694" t="s">
        <v>298</v>
      </c>
      <c r="C8" s="1694"/>
      <c r="D8" s="391"/>
      <c r="E8" s="391" t="s">
        <v>835</v>
      </c>
      <c r="F8" s="391"/>
      <c r="G8" s="391"/>
      <c r="H8" s="391"/>
      <c r="I8" s="391"/>
      <c r="J8" s="391"/>
      <c r="K8" s="392"/>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5"/>
      <c r="BO8" s="385"/>
      <c r="BP8" s="385"/>
      <c r="BQ8" s="385"/>
      <c r="BR8" s="385"/>
      <c r="BS8" s="385"/>
      <c r="BT8" s="385"/>
      <c r="BU8" s="385"/>
      <c r="BV8" s="385"/>
      <c r="BW8" s="385"/>
      <c r="BX8" s="385"/>
      <c r="BY8" s="385"/>
      <c r="BZ8" s="385"/>
      <c r="CA8" s="385"/>
      <c r="CB8" s="385"/>
      <c r="CC8" s="386"/>
      <c r="CD8" s="386"/>
      <c r="CE8" s="386"/>
      <c r="CF8" s="386"/>
      <c r="CG8" s="386"/>
      <c r="CH8" s="386"/>
      <c r="CI8" s="386"/>
      <c r="CJ8" s="386"/>
      <c r="CK8" s="386"/>
      <c r="CL8" s="386"/>
      <c r="CM8" s="386"/>
      <c r="CN8" s="386"/>
      <c r="CO8" s="386"/>
      <c r="CP8" s="386"/>
      <c r="CQ8" s="386"/>
      <c r="CR8" s="386"/>
      <c r="CS8" s="386"/>
      <c r="CT8" s="386"/>
      <c r="CU8" s="386"/>
      <c r="CV8" s="386"/>
      <c r="CW8" s="386"/>
      <c r="CX8" s="386"/>
      <c r="CY8" s="386"/>
      <c r="CZ8" s="386"/>
      <c r="DA8" s="386"/>
      <c r="DB8" s="386"/>
      <c r="DC8" s="386"/>
      <c r="DD8" s="386"/>
      <c r="DE8" s="386"/>
      <c r="DF8" s="386"/>
      <c r="DG8" s="386"/>
      <c r="DH8" s="386"/>
      <c r="DI8" s="386"/>
      <c r="DJ8" s="386"/>
      <c r="DK8" s="386"/>
      <c r="DL8" s="386"/>
      <c r="DM8" s="386"/>
      <c r="DN8" s="386"/>
      <c r="DO8" s="386"/>
      <c r="DP8" s="386"/>
      <c r="DQ8" s="386"/>
      <c r="DR8" s="386"/>
      <c r="DS8" s="386"/>
      <c r="DT8" s="386"/>
      <c r="DU8" s="386"/>
      <c r="DV8" s="386"/>
      <c r="DW8" s="386"/>
      <c r="DX8" s="386"/>
      <c r="DY8" s="386"/>
      <c r="DZ8" s="386"/>
      <c r="EA8" s="386"/>
      <c r="EB8" s="386"/>
      <c r="EC8" s="386"/>
      <c r="ED8" s="386"/>
      <c r="EE8" s="386"/>
      <c r="EF8" s="386"/>
      <c r="EG8" s="386"/>
      <c r="EH8" s="386"/>
      <c r="EI8" s="386"/>
      <c r="EJ8" s="386"/>
      <c r="EK8" s="386"/>
      <c r="EL8" s="386"/>
      <c r="EM8" s="386"/>
      <c r="EN8" s="386"/>
      <c r="EO8" s="386"/>
      <c r="EP8" s="386"/>
      <c r="EQ8" s="386"/>
      <c r="ER8" s="386"/>
      <c r="ES8" s="386"/>
      <c r="ET8" s="386"/>
      <c r="EU8" s="386"/>
      <c r="EV8" s="386"/>
      <c r="EW8" s="386"/>
      <c r="EX8" s="386"/>
      <c r="EY8" s="386"/>
      <c r="EZ8" s="386"/>
    </row>
    <row r="9" spans="1:156" ht="40.5" customHeight="1">
      <c r="B9" s="1694" t="s">
        <v>299</v>
      </c>
      <c r="C9" s="1694"/>
      <c r="D9" s="393"/>
      <c r="E9" s="393" t="s">
        <v>810</v>
      </c>
      <c r="F9" s="393"/>
      <c r="G9" s="393"/>
      <c r="H9" s="393"/>
      <c r="I9" s="393"/>
      <c r="J9" s="393"/>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385"/>
      <c r="BW9" s="385"/>
      <c r="BX9" s="385"/>
      <c r="BY9" s="385"/>
      <c r="BZ9" s="385"/>
      <c r="CA9" s="385"/>
      <c r="CB9" s="385"/>
      <c r="CC9" s="386"/>
      <c r="CD9" s="386"/>
      <c r="CE9" s="386"/>
      <c r="CF9" s="386"/>
      <c r="CG9" s="386"/>
      <c r="CH9" s="386"/>
      <c r="CI9" s="386"/>
      <c r="CJ9" s="386"/>
      <c r="CK9" s="386"/>
      <c r="CL9" s="386"/>
      <c r="CM9" s="386"/>
      <c r="CN9" s="386"/>
      <c r="CO9" s="386"/>
      <c r="CP9" s="386"/>
      <c r="CQ9" s="386"/>
      <c r="CR9" s="386"/>
      <c r="CS9" s="386"/>
      <c r="CT9" s="386"/>
      <c r="CU9" s="386"/>
      <c r="CV9" s="386"/>
      <c r="CW9" s="386"/>
      <c r="CX9" s="386"/>
      <c r="CY9" s="386"/>
      <c r="CZ9" s="386"/>
      <c r="DA9" s="386"/>
      <c r="DB9" s="386"/>
      <c r="DC9" s="386"/>
      <c r="DD9" s="386"/>
      <c r="DE9" s="386"/>
      <c r="DF9" s="386"/>
      <c r="DG9" s="386"/>
      <c r="DH9" s="386"/>
      <c r="DI9" s="386"/>
      <c r="DJ9" s="386"/>
      <c r="DK9" s="386"/>
      <c r="DL9" s="386"/>
      <c r="DM9" s="386"/>
      <c r="DN9" s="386"/>
      <c r="DO9" s="386"/>
      <c r="DP9" s="386"/>
      <c r="DQ9" s="386"/>
      <c r="DR9" s="386"/>
      <c r="DS9" s="386"/>
      <c r="DT9" s="386"/>
      <c r="DU9" s="386"/>
      <c r="DV9" s="386"/>
      <c r="DW9" s="386"/>
      <c r="DX9" s="386"/>
      <c r="DY9" s="386"/>
      <c r="DZ9" s="386"/>
      <c r="EA9" s="386"/>
      <c r="EB9" s="386"/>
      <c r="EC9" s="386"/>
      <c r="ED9" s="386"/>
      <c r="EE9" s="386"/>
      <c r="EF9" s="386"/>
      <c r="EG9" s="386"/>
      <c r="EH9" s="386"/>
      <c r="EI9" s="386"/>
      <c r="EJ9" s="386"/>
      <c r="EK9" s="386"/>
      <c r="EL9" s="386"/>
      <c r="EM9" s="386"/>
      <c r="EN9" s="386"/>
      <c r="EO9" s="386"/>
      <c r="EP9" s="386"/>
      <c r="EQ9" s="386"/>
      <c r="ER9" s="386"/>
      <c r="ES9" s="386"/>
      <c r="ET9" s="386"/>
      <c r="EU9" s="386"/>
      <c r="EV9" s="386"/>
      <c r="EW9" s="386"/>
      <c r="EX9" s="386"/>
      <c r="EY9" s="386"/>
      <c r="EZ9" s="386"/>
    </row>
    <row r="10" spans="1:156" ht="33" customHeight="1" thickBot="1">
      <c r="B10" s="1697"/>
      <c r="C10" s="1697"/>
      <c r="D10" s="1697"/>
      <c r="E10" s="385"/>
      <c r="F10" s="394"/>
      <c r="G10" s="1698"/>
      <c r="H10" s="1698"/>
      <c r="I10" s="385"/>
      <c r="J10" s="491" t="s">
        <v>848</v>
      </c>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5"/>
      <c r="BO10" s="385"/>
      <c r="BP10" s="385"/>
      <c r="BQ10" s="385"/>
      <c r="BR10" s="385"/>
      <c r="BS10" s="385"/>
      <c r="BT10" s="385"/>
      <c r="BU10" s="385"/>
      <c r="BV10" s="385"/>
      <c r="BW10" s="385"/>
      <c r="BX10" s="385"/>
      <c r="BY10" s="385"/>
      <c r="BZ10" s="385"/>
      <c r="CA10" s="385"/>
      <c r="CB10" s="385"/>
      <c r="CC10" s="386"/>
      <c r="CD10" s="386"/>
      <c r="CE10" s="386"/>
      <c r="CF10" s="386"/>
      <c r="CG10" s="386"/>
      <c r="CH10" s="386"/>
      <c r="CI10" s="386"/>
      <c r="CJ10" s="386"/>
      <c r="CK10" s="386"/>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6"/>
      <c r="DI10" s="386"/>
      <c r="DJ10" s="386"/>
      <c r="DK10" s="386"/>
      <c r="DL10" s="386"/>
      <c r="DM10" s="386"/>
      <c r="DN10" s="386"/>
      <c r="DO10" s="386"/>
      <c r="DP10" s="386"/>
      <c r="DQ10" s="386"/>
      <c r="DR10" s="386"/>
      <c r="DS10" s="386"/>
      <c r="DT10" s="386"/>
      <c r="DU10" s="386"/>
      <c r="DV10" s="386"/>
      <c r="DW10" s="386"/>
      <c r="DX10" s="386"/>
      <c r="DY10" s="386"/>
      <c r="DZ10" s="386"/>
      <c r="EA10" s="386"/>
      <c r="EB10" s="386"/>
      <c r="EC10" s="386"/>
      <c r="ED10" s="386"/>
      <c r="EE10" s="386"/>
      <c r="EF10" s="386"/>
      <c r="EG10" s="386"/>
      <c r="EH10" s="386"/>
      <c r="EI10" s="386"/>
      <c r="EJ10" s="386"/>
      <c r="EK10" s="386"/>
      <c r="EL10" s="386"/>
      <c r="EM10" s="386"/>
      <c r="EN10" s="386"/>
      <c r="EO10" s="386"/>
      <c r="EP10" s="386"/>
      <c r="EQ10" s="386"/>
      <c r="ER10" s="386"/>
      <c r="ES10" s="386"/>
      <c r="ET10" s="386"/>
      <c r="EU10" s="386"/>
      <c r="EV10" s="386"/>
      <c r="EW10" s="386"/>
      <c r="EX10" s="386"/>
      <c r="EY10" s="386"/>
      <c r="EZ10" s="386"/>
    </row>
    <row r="11" spans="1:156" ht="33" customHeight="1" thickBot="1">
      <c r="A11" s="385"/>
      <c r="B11" s="1699" t="s">
        <v>300</v>
      </c>
      <c r="C11" s="1644"/>
      <c r="D11" s="1644" t="s">
        <v>666</v>
      </c>
      <c r="E11" s="1644"/>
      <c r="F11" s="1644" t="s">
        <v>301</v>
      </c>
      <c r="G11" s="1644"/>
      <c r="H11" s="1644"/>
      <c r="I11" s="1644"/>
      <c r="J11" s="1700"/>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c r="BO11" s="385"/>
      <c r="BP11" s="385"/>
      <c r="BQ11" s="385"/>
      <c r="BR11" s="385"/>
      <c r="BS11" s="385"/>
      <c r="BT11" s="385"/>
      <c r="BU11" s="385"/>
      <c r="BV11" s="385"/>
      <c r="BW11" s="385"/>
      <c r="BX11" s="385"/>
      <c r="BY11" s="385"/>
      <c r="BZ11" s="385"/>
      <c r="CA11" s="385"/>
      <c r="CB11" s="385"/>
      <c r="CC11" s="386"/>
      <c r="CD11" s="386"/>
      <c r="CE11" s="386"/>
      <c r="CF11" s="386"/>
      <c r="CG11" s="386"/>
      <c r="CH11" s="386"/>
      <c r="CI11" s="386"/>
      <c r="CJ11" s="386"/>
      <c r="CK11" s="386"/>
      <c r="CL11" s="386"/>
      <c r="CM11" s="386"/>
      <c r="CN11" s="386"/>
      <c r="CO11" s="386"/>
      <c r="CP11" s="386"/>
      <c r="CQ11" s="386"/>
      <c r="CR11" s="386"/>
      <c r="CS11" s="386"/>
      <c r="CT11" s="386"/>
      <c r="CU11" s="386"/>
      <c r="CV11" s="386"/>
      <c r="CW11" s="386"/>
      <c r="CX11" s="386"/>
      <c r="CY11" s="386"/>
      <c r="CZ11" s="386"/>
      <c r="DA11" s="386"/>
      <c r="DB11" s="386"/>
      <c r="DC11" s="386"/>
      <c r="DD11" s="386"/>
      <c r="DE11" s="386"/>
      <c r="DF11" s="386"/>
      <c r="DG11" s="386"/>
      <c r="DH11" s="386"/>
      <c r="DI11" s="386"/>
      <c r="DJ11" s="386"/>
      <c r="DK11" s="386"/>
      <c r="DL11" s="386"/>
      <c r="DM11" s="386"/>
      <c r="DN11" s="386"/>
      <c r="DO11" s="386"/>
      <c r="DP11" s="386"/>
      <c r="DQ11" s="386"/>
      <c r="DR11" s="386"/>
      <c r="DS11" s="386"/>
      <c r="DT11" s="386"/>
      <c r="DU11" s="386"/>
      <c r="DV11" s="386"/>
      <c r="DW11" s="386"/>
      <c r="DX11" s="386"/>
      <c r="DY11" s="386"/>
      <c r="DZ11" s="386"/>
      <c r="EA11" s="386"/>
      <c r="EB11" s="386"/>
      <c r="EC11" s="386"/>
      <c r="ED11" s="386"/>
      <c r="EE11" s="386"/>
      <c r="EF11" s="386"/>
      <c r="EG11" s="386"/>
      <c r="EH11" s="386"/>
      <c r="EI11" s="386"/>
      <c r="EJ11" s="386"/>
      <c r="EK11" s="386"/>
      <c r="EL11" s="386"/>
      <c r="EM11" s="386"/>
      <c r="EN11" s="386"/>
      <c r="EO11" s="386"/>
      <c r="EP11" s="386"/>
      <c r="EQ11" s="386"/>
      <c r="ER11" s="386"/>
      <c r="ES11" s="386"/>
      <c r="ET11" s="386"/>
      <c r="EU11" s="386"/>
      <c r="EV11" s="386"/>
      <c r="EW11" s="386"/>
      <c r="EX11" s="386"/>
      <c r="EY11" s="386"/>
      <c r="EZ11" s="386"/>
    </row>
    <row r="12" spans="1:156" ht="78" customHeight="1" thickTop="1">
      <c r="A12" s="394"/>
      <c r="B12" s="1701" t="s">
        <v>302</v>
      </c>
      <c r="C12" s="1702"/>
      <c r="D12" s="1648"/>
      <c r="E12" s="1648"/>
      <c r="F12" s="1648"/>
      <c r="G12" s="1648"/>
      <c r="H12" s="1648"/>
      <c r="I12" s="1648"/>
      <c r="J12" s="1649"/>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c r="BN12" s="385"/>
      <c r="BO12" s="385"/>
      <c r="BP12" s="385"/>
      <c r="BQ12" s="385"/>
      <c r="BR12" s="385"/>
      <c r="BS12" s="385"/>
      <c r="BT12" s="385"/>
      <c r="BU12" s="385"/>
      <c r="BV12" s="385"/>
      <c r="BW12" s="385"/>
      <c r="BX12" s="385"/>
      <c r="BY12" s="385"/>
      <c r="BZ12" s="385"/>
      <c r="CA12" s="385"/>
      <c r="CB12" s="385"/>
      <c r="CC12" s="386"/>
      <c r="CD12" s="386"/>
      <c r="CE12" s="386"/>
      <c r="CF12" s="386"/>
      <c r="CG12" s="386"/>
      <c r="CH12" s="386"/>
      <c r="CI12" s="386"/>
      <c r="CJ12" s="386"/>
      <c r="CK12" s="386"/>
      <c r="CL12" s="386"/>
      <c r="CM12" s="386"/>
      <c r="CN12" s="386"/>
      <c r="CO12" s="386"/>
      <c r="CP12" s="386"/>
      <c r="CQ12" s="386"/>
      <c r="CR12" s="386"/>
      <c r="CS12" s="386"/>
      <c r="CT12" s="386"/>
      <c r="CU12" s="386"/>
      <c r="CV12" s="386"/>
      <c r="CW12" s="386"/>
      <c r="CX12" s="386"/>
      <c r="CY12" s="386"/>
      <c r="CZ12" s="386"/>
      <c r="DA12" s="386"/>
      <c r="DB12" s="386"/>
      <c r="DC12" s="386"/>
      <c r="DD12" s="386"/>
      <c r="DE12" s="386"/>
      <c r="DF12" s="386"/>
      <c r="DG12" s="386"/>
      <c r="DH12" s="386"/>
      <c r="DI12" s="386"/>
      <c r="DJ12" s="386"/>
      <c r="DK12" s="386"/>
      <c r="DL12" s="386"/>
      <c r="DM12" s="386"/>
      <c r="DN12" s="386"/>
      <c r="DO12" s="386"/>
      <c r="DP12" s="386"/>
      <c r="DQ12" s="386"/>
      <c r="DR12" s="386"/>
      <c r="DS12" s="386"/>
      <c r="DT12" s="386"/>
      <c r="DU12" s="386"/>
      <c r="DV12" s="386"/>
      <c r="DW12" s="386"/>
      <c r="DX12" s="386"/>
      <c r="DY12" s="386"/>
      <c r="DZ12" s="386"/>
      <c r="EA12" s="386"/>
      <c r="EB12" s="386"/>
      <c r="EC12" s="386"/>
      <c r="ED12" s="386"/>
      <c r="EE12" s="386"/>
      <c r="EF12" s="386"/>
      <c r="EG12" s="386"/>
      <c r="EH12" s="386"/>
      <c r="EI12" s="386"/>
      <c r="EJ12" s="386"/>
      <c r="EK12" s="386"/>
      <c r="EL12" s="386"/>
      <c r="EM12" s="386"/>
      <c r="EN12" s="386"/>
      <c r="EO12" s="386"/>
      <c r="EP12" s="386"/>
      <c r="EQ12" s="386"/>
      <c r="ER12" s="386"/>
      <c r="ES12" s="386"/>
      <c r="ET12" s="386"/>
      <c r="EU12" s="386"/>
      <c r="EV12" s="386"/>
      <c r="EW12" s="386"/>
      <c r="EX12" s="386"/>
      <c r="EY12" s="386"/>
      <c r="EZ12" s="386"/>
    </row>
    <row r="13" spans="1:156" ht="78" customHeight="1">
      <c r="A13" s="395"/>
      <c r="B13" s="1703" t="s">
        <v>303</v>
      </c>
      <c r="C13" s="1704"/>
      <c r="D13" s="1652"/>
      <c r="E13" s="1652"/>
      <c r="F13" s="1652"/>
      <c r="G13" s="1652"/>
      <c r="H13" s="1652"/>
      <c r="I13" s="1652"/>
      <c r="J13" s="1653"/>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385"/>
      <c r="BW13" s="385"/>
      <c r="BX13" s="385"/>
      <c r="BY13" s="385"/>
      <c r="BZ13" s="385"/>
      <c r="CA13" s="385"/>
      <c r="CB13" s="385"/>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86"/>
      <c r="DF13" s="386"/>
      <c r="DG13" s="386"/>
      <c r="DH13" s="386"/>
      <c r="DI13" s="386"/>
      <c r="DJ13" s="386"/>
      <c r="DK13" s="386"/>
      <c r="DL13" s="386"/>
      <c r="DM13" s="386"/>
      <c r="DN13" s="386"/>
      <c r="DO13" s="386"/>
      <c r="DP13" s="386"/>
      <c r="DQ13" s="386"/>
      <c r="DR13" s="386"/>
      <c r="DS13" s="386"/>
      <c r="DT13" s="386"/>
      <c r="DU13" s="386"/>
      <c r="DV13" s="386"/>
      <c r="DW13" s="386"/>
      <c r="DX13" s="386"/>
      <c r="DY13" s="386"/>
      <c r="DZ13" s="386"/>
      <c r="EA13" s="386"/>
      <c r="EB13" s="386"/>
      <c r="EC13" s="386"/>
      <c r="ED13" s="386"/>
      <c r="EE13" s="386"/>
      <c r="EF13" s="386"/>
      <c r="EG13" s="386"/>
      <c r="EH13" s="386"/>
      <c r="EI13" s="386"/>
      <c r="EJ13" s="386"/>
      <c r="EK13" s="386"/>
      <c r="EL13" s="386"/>
      <c r="EM13" s="386"/>
      <c r="EN13" s="386"/>
      <c r="EO13" s="386"/>
      <c r="EP13" s="386"/>
      <c r="EQ13" s="386"/>
      <c r="ER13" s="386"/>
      <c r="ES13" s="386"/>
      <c r="ET13" s="386"/>
      <c r="EU13" s="386"/>
      <c r="EV13" s="386"/>
      <c r="EW13" s="386"/>
      <c r="EX13" s="386"/>
      <c r="EY13" s="386"/>
      <c r="EZ13" s="386"/>
    </row>
    <row r="14" spans="1:156" ht="78" customHeight="1">
      <c r="A14" s="385"/>
      <c r="B14" s="1703" t="s">
        <v>304</v>
      </c>
      <c r="C14" s="1704"/>
      <c r="D14" s="1652"/>
      <c r="E14" s="1652"/>
      <c r="F14" s="1652"/>
      <c r="G14" s="1652"/>
      <c r="H14" s="1652"/>
      <c r="I14" s="1652"/>
      <c r="J14" s="1653"/>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c r="BO14" s="385"/>
      <c r="BP14" s="385"/>
      <c r="BQ14" s="385"/>
      <c r="BR14" s="385"/>
      <c r="BS14" s="385"/>
      <c r="BT14" s="385"/>
      <c r="BU14" s="385"/>
      <c r="BV14" s="385"/>
      <c r="BW14" s="385"/>
      <c r="BX14" s="385"/>
      <c r="BY14" s="385"/>
      <c r="BZ14" s="385"/>
      <c r="CA14" s="385"/>
      <c r="CB14" s="385"/>
      <c r="CC14" s="386"/>
      <c r="CD14" s="386"/>
      <c r="CE14" s="386"/>
      <c r="CF14" s="386"/>
      <c r="CG14" s="386"/>
      <c r="CH14" s="386"/>
      <c r="CI14" s="386"/>
      <c r="CJ14" s="386"/>
      <c r="CK14" s="386"/>
      <c r="CL14" s="386"/>
      <c r="CM14" s="386"/>
      <c r="CN14" s="386"/>
      <c r="CO14" s="386"/>
      <c r="CP14" s="386"/>
      <c r="CQ14" s="386"/>
      <c r="CR14" s="386"/>
      <c r="CS14" s="386"/>
      <c r="CT14" s="386"/>
      <c r="CU14" s="386"/>
      <c r="CV14" s="386"/>
      <c r="CW14" s="386"/>
      <c r="CX14" s="386"/>
      <c r="CY14" s="386"/>
      <c r="CZ14" s="386"/>
      <c r="DA14" s="386"/>
      <c r="DB14" s="386"/>
      <c r="DC14" s="386"/>
      <c r="DD14" s="386"/>
      <c r="DE14" s="386"/>
      <c r="DF14" s="386"/>
      <c r="DG14" s="386"/>
      <c r="DH14" s="386"/>
      <c r="DI14" s="386"/>
      <c r="DJ14" s="386"/>
      <c r="DK14" s="386"/>
      <c r="DL14" s="386"/>
      <c r="DM14" s="386"/>
      <c r="DN14" s="386"/>
      <c r="DO14" s="386"/>
      <c r="DP14" s="386"/>
      <c r="DQ14" s="386"/>
      <c r="DR14" s="386"/>
      <c r="DS14" s="386"/>
      <c r="DT14" s="386"/>
      <c r="DU14" s="386"/>
      <c r="DV14" s="386"/>
      <c r="DW14" s="386"/>
      <c r="DX14" s="386"/>
      <c r="DY14" s="386"/>
      <c r="DZ14" s="386"/>
      <c r="EA14" s="386"/>
      <c r="EB14" s="386"/>
      <c r="EC14" s="386"/>
      <c r="ED14" s="386"/>
      <c r="EE14" s="386"/>
      <c r="EF14" s="386"/>
      <c r="EG14" s="386"/>
      <c r="EH14" s="386"/>
      <c r="EI14" s="386"/>
      <c r="EJ14" s="386"/>
      <c r="EK14" s="386"/>
      <c r="EL14" s="386"/>
      <c r="EM14" s="386"/>
      <c r="EN14" s="386"/>
      <c r="EO14" s="386"/>
      <c r="EP14" s="386"/>
      <c r="EQ14" s="386"/>
      <c r="ER14" s="386"/>
      <c r="ES14" s="386"/>
      <c r="ET14" s="386"/>
      <c r="EU14" s="386"/>
      <c r="EV14" s="386"/>
      <c r="EW14" s="386"/>
      <c r="EX14" s="386"/>
      <c r="EY14" s="386"/>
      <c r="EZ14" s="386"/>
    </row>
    <row r="15" spans="1:156" ht="78" customHeight="1">
      <c r="A15" s="385"/>
      <c r="B15" s="1703" t="s">
        <v>305</v>
      </c>
      <c r="C15" s="1704"/>
      <c r="D15" s="1652"/>
      <c r="E15" s="1652"/>
      <c r="F15" s="1652"/>
      <c r="G15" s="1652"/>
      <c r="H15" s="1652"/>
      <c r="I15" s="1652"/>
      <c r="J15" s="1653"/>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6"/>
      <c r="CD15" s="386"/>
      <c r="CE15" s="386"/>
      <c r="CF15" s="386"/>
      <c r="CG15" s="386"/>
      <c r="CH15" s="386"/>
      <c r="CI15" s="386"/>
      <c r="CJ15" s="386"/>
      <c r="CK15" s="386"/>
      <c r="CL15" s="386"/>
      <c r="CM15" s="386"/>
      <c r="CN15" s="386"/>
      <c r="CO15" s="386"/>
      <c r="CP15" s="386"/>
      <c r="CQ15" s="386"/>
      <c r="CR15" s="386"/>
      <c r="CS15" s="386"/>
      <c r="CT15" s="386"/>
      <c r="CU15" s="386"/>
      <c r="CV15" s="386"/>
      <c r="CW15" s="386"/>
      <c r="CX15" s="386"/>
      <c r="CY15" s="386"/>
      <c r="CZ15" s="386"/>
      <c r="DA15" s="386"/>
      <c r="DB15" s="386"/>
      <c r="DC15" s="386"/>
      <c r="DD15" s="386"/>
      <c r="DE15" s="386"/>
      <c r="DF15" s="386"/>
      <c r="DG15" s="386"/>
      <c r="DH15" s="386"/>
      <c r="DI15" s="386"/>
      <c r="DJ15" s="386"/>
      <c r="DK15" s="386"/>
      <c r="DL15" s="386"/>
      <c r="DM15" s="386"/>
      <c r="DN15" s="386"/>
      <c r="DO15" s="386"/>
      <c r="DP15" s="386"/>
      <c r="DQ15" s="386"/>
      <c r="DR15" s="386"/>
      <c r="DS15" s="386"/>
      <c r="DT15" s="386"/>
      <c r="DU15" s="386"/>
      <c r="DV15" s="386"/>
      <c r="DW15" s="386"/>
      <c r="DX15" s="386"/>
      <c r="DY15" s="386"/>
      <c r="DZ15" s="386"/>
      <c r="EA15" s="386"/>
      <c r="EB15" s="386"/>
      <c r="EC15" s="386"/>
      <c r="ED15" s="386"/>
      <c r="EE15" s="386"/>
      <c r="EF15" s="386"/>
      <c r="EG15" s="386"/>
      <c r="EH15" s="386"/>
      <c r="EI15" s="386"/>
      <c r="EJ15" s="386"/>
      <c r="EK15" s="386"/>
      <c r="EL15" s="386"/>
      <c r="EM15" s="386"/>
      <c r="EN15" s="386"/>
      <c r="EO15" s="386"/>
      <c r="EP15" s="386"/>
      <c r="EQ15" s="386"/>
      <c r="ER15" s="386"/>
      <c r="ES15" s="386"/>
      <c r="ET15" s="386"/>
      <c r="EU15" s="386"/>
      <c r="EV15" s="386"/>
      <c r="EW15" s="386"/>
      <c r="EX15" s="386"/>
      <c r="EY15" s="386"/>
      <c r="EZ15" s="386"/>
    </row>
    <row r="16" spans="1:156" ht="78" customHeight="1" thickBot="1">
      <c r="A16" s="385"/>
      <c r="B16" s="1705" t="s">
        <v>306</v>
      </c>
      <c r="C16" s="1706"/>
      <c r="D16" s="1656"/>
      <c r="E16" s="1656"/>
      <c r="F16" s="1656"/>
      <c r="G16" s="1656"/>
      <c r="H16" s="1656"/>
      <c r="I16" s="1656"/>
      <c r="J16" s="1657"/>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5"/>
      <c r="CB16" s="385"/>
      <c r="CC16" s="386"/>
      <c r="CD16" s="386"/>
      <c r="CE16" s="386"/>
      <c r="CF16" s="386"/>
      <c r="CG16" s="386"/>
      <c r="CH16" s="386"/>
      <c r="CI16" s="386"/>
      <c r="CJ16" s="386"/>
      <c r="CK16" s="386"/>
      <c r="CL16" s="386"/>
      <c r="CM16" s="386"/>
      <c r="CN16" s="386"/>
      <c r="CO16" s="386"/>
      <c r="CP16" s="386"/>
      <c r="CQ16" s="386"/>
      <c r="CR16" s="386"/>
      <c r="CS16" s="386"/>
      <c r="CT16" s="386"/>
      <c r="CU16" s="386"/>
      <c r="CV16" s="386"/>
      <c r="CW16" s="386"/>
      <c r="CX16" s="386"/>
      <c r="CY16" s="386"/>
      <c r="CZ16" s="386"/>
      <c r="DA16" s="386"/>
      <c r="DB16" s="386"/>
      <c r="DC16" s="386"/>
      <c r="DD16" s="386"/>
      <c r="DE16" s="386"/>
      <c r="DF16" s="386"/>
      <c r="DG16" s="386"/>
      <c r="DH16" s="386"/>
      <c r="DI16" s="386"/>
      <c r="DJ16" s="386"/>
      <c r="DK16" s="386"/>
      <c r="DL16" s="386"/>
      <c r="DM16" s="386"/>
      <c r="DN16" s="386"/>
      <c r="DO16" s="386"/>
      <c r="DP16" s="386"/>
      <c r="DQ16" s="386"/>
      <c r="DR16" s="386"/>
      <c r="DS16" s="386"/>
      <c r="DT16" s="386"/>
      <c r="DU16" s="386"/>
      <c r="DV16" s="386"/>
      <c r="DW16" s="386"/>
      <c r="DX16" s="386"/>
      <c r="DY16" s="386"/>
      <c r="DZ16" s="386"/>
      <c r="EA16" s="386"/>
      <c r="EB16" s="386"/>
      <c r="EC16" s="386"/>
      <c r="ED16" s="386"/>
      <c r="EE16" s="386"/>
      <c r="EF16" s="386"/>
      <c r="EG16" s="386"/>
      <c r="EH16" s="386"/>
      <c r="EI16" s="386"/>
      <c r="EJ16" s="386"/>
      <c r="EK16" s="386"/>
      <c r="EL16" s="386"/>
      <c r="EM16" s="386"/>
      <c r="EN16" s="386"/>
      <c r="EO16" s="386"/>
      <c r="EP16" s="386"/>
      <c r="EQ16" s="386"/>
      <c r="ER16" s="386"/>
      <c r="ES16" s="386"/>
      <c r="ET16" s="386"/>
      <c r="EU16" s="386"/>
      <c r="EV16" s="386"/>
      <c r="EW16" s="386"/>
      <c r="EX16" s="386"/>
      <c r="EY16" s="386"/>
      <c r="EZ16" s="386"/>
    </row>
    <row r="17" spans="1:156" ht="46.5" customHeight="1" thickTop="1" thickBot="1">
      <c r="A17" s="385"/>
      <c r="B17" s="1707" t="s">
        <v>307</v>
      </c>
      <c r="C17" s="1708"/>
      <c r="D17" s="1660">
        <f>SUM(D12:E16)</f>
        <v>0</v>
      </c>
      <c r="E17" s="1660"/>
      <c r="F17" s="1661" t="s">
        <v>601</v>
      </c>
      <c r="G17" s="1662"/>
      <c r="H17" s="1662"/>
      <c r="I17" s="1662"/>
      <c r="J17" s="1663"/>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6"/>
      <c r="CD17" s="386"/>
      <c r="CE17" s="386"/>
      <c r="CF17" s="386"/>
      <c r="CG17" s="386"/>
      <c r="CH17" s="386"/>
      <c r="CI17" s="386"/>
      <c r="CJ17" s="386"/>
      <c r="CK17" s="386"/>
      <c r="CL17" s="386"/>
      <c r="CM17" s="386"/>
      <c r="CN17" s="386"/>
      <c r="CO17" s="386"/>
      <c r="CP17" s="386"/>
      <c r="CQ17" s="386"/>
      <c r="CR17" s="386"/>
      <c r="CS17" s="386"/>
      <c r="CT17" s="386"/>
      <c r="CU17" s="386"/>
      <c r="CV17" s="386"/>
      <c r="CW17" s="386"/>
      <c r="CX17" s="386"/>
      <c r="CY17" s="386"/>
      <c r="CZ17" s="386"/>
      <c r="DA17" s="386"/>
      <c r="DB17" s="386"/>
      <c r="DC17" s="386"/>
      <c r="DD17" s="386"/>
      <c r="DE17" s="386"/>
      <c r="DF17" s="386"/>
      <c r="DG17" s="386"/>
      <c r="DH17" s="386"/>
      <c r="DI17" s="386"/>
      <c r="DJ17" s="386"/>
      <c r="DK17" s="386"/>
      <c r="DL17" s="386"/>
      <c r="DM17" s="386"/>
      <c r="DN17" s="386"/>
      <c r="DO17" s="386"/>
      <c r="DP17" s="386"/>
      <c r="DQ17" s="386"/>
      <c r="DR17" s="386"/>
      <c r="DS17" s="386"/>
      <c r="DT17" s="386"/>
      <c r="DU17" s="386"/>
      <c r="DV17" s="386"/>
      <c r="DW17" s="386"/>
      <c r="DX17" s="386"/>
      <c r="DY17" s="386"/>
      <c r="DZ17" s="386"/>
      <c r="EA17" s="386"/>
      <c r="EB17" s="386"/>
      <c r="EC17" s="386"/>
      <c r="ED17" s="386"/>
      <c r="EE17" s="386"/>
      <c r="EF17" s="386"/>
      <c r="EG17" s="386"/>
      <c r="EH17" s="386"/>
      <c r="EI17" s="386"/>
      <c r="EJ17" s="386"/>
      <c r="EK17" s="386"/>
      <c r="EL17" s="386"/>
      <c r="EM17" s="386"/>
      <c r="EN17" s="386"/>
      <c r="EO17" s="386"/>
      <c r="EP17" s="386"/>
      <c r="EQ17" s="386"/>
      <c r="ER17" s="386"/>
      <c r="ES17" s="386"/>
      <c r="ET17" s="386"/>
      <c r="EU17" s="386"/>
      <c r="EV17" s="386"/>
      <c r="EW17" s="386"/>
      <c r="EX17" s="386"/>
      <c r="EY17" s="386"/>
      <c r="EZ17" s="386"/>
    </row>
    <row r="18" spans="1:156" ht="33" customHeight="1">
      <c r="A18" s="385"/>
      <c r="B18" s="385"/>
      <c r="C18" s="385"/>
      <c r="D18" s="396"/>
      <c r="E18" s="396"/>
      <c r="G18" s="397"/>
      <c r="H18" s="385"/>
      <c r="I18" s="385"/>
      <c r="K18" s="398"/>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386"/>
      <c r="CD18" s="386"/>
      <c r="CE18" s="386"/>
      <c r="CF18" s="386"/>
      <c r="CG18" s="386"/>
      <c r="CH18" s="386"/>
      <c r="CI18" s="386"/>
      <c r="CJ18" s="386"/>
      <c r="CK18" s="386"/>
      <c r="CL18" s="386"/>
      <c r="CM18" s="386"/>
      <c r="CN18" s="386"/>
      <c r="CO18" s="386"/>
      <c r="CP18" s="386"/>
      <c r="CQ18" s="386"/>
      <c r="CR18" s="386"/>
      <c r="CS18" s="386"/>
      <c r="CT18" s="386"/>
      <c r="CU18" s="386"/>
      <c r="CV18" s="386"/>
      <c r="CW18" s="386"/>
      <c r="CX18" s="386"/>
      <c r="CY18" s="386"/>
      <c r="CZ18" s="386"/>
      <c r="DA18" s="386"/>
      <c r="DB18" s="386"/>
      <c r="DC18" s="386"/>
      <c r="DD18" s="386"/>
      <c r="DE18" s="386"/>
      <c r="DF18" s="386"/>
      <c r="DG18" s="386"/>
      <c r="DH18" s="386"/>
      <c r="DI18" s="386"/>
      <c r="DJ18" s="386"/>
      <c r="DK18" s="386"/>
      <c r="DL18" s="386"/>
      <c r="DM18" s="386"/>
      <c r="DN18" s="386"/>
      <c r="DO18" s="386"/>
      <c r="DP18" s="386"/>
      <c r="DQ18" s="386"/>
      <c r="DR18" s="386"/>
      <c r="DS18" s="386"/>
      <c r="DT18" s="386"/>
      <c r="DU18" s="386"/>
      <c r="DV18" s="386"/>
      <c r="DW18" s="386"/>
      <c r="DX18" s="386"/>
      <c r="DY18" s="386"/>
      <c r="DZ18" s="386"/>
      <c r="EA18" s="386"/>
      <c r="EB18" s="386"/>
      <c r="EC18" s="386"/>
      <c r="ED18" s="386"/>
      <c r="EE18" s="386"/>
      <c r="EF18" s="386"/>
      <c r="EG18" s="386"/>
      <c r="EH18" s="386"/>
      <c r="EI18" s="386"/>
      <c r="EJ18" s="386"/>
      <c r="EK18" s="386"/>
      <c r="EL18" s="386"/>
      <c r="EM18" s="386"/>
      <c r="EN18" s="386"/>
      <c r="EO18" s="386"/>
      <c r="EP18" s="386"/>
      <c r="EQ18" s="386"/>
      <c r="ER18" s="386"/>
      <c r="ES18" s="386"/>
      <c r="ET18" s="386"/>
      <c r="EU18" s="386"/>
      <c r="EV18" s="386"/>
      <c r="EW18" s="386"/>
      <c r="EX18" s="386"/>
      <c r="EY18" s="386"/>
      <c r="EZ18" s="386"/>
    </row>
    <row r="19" spans="1:156" ht="33" customHeight="1">
      <c r="A19" s="385"/>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6"/>
      <c r="DY19" s="386"/>
      <c r="DZ19" s="386"/>
      <c r="EA19" s="386"/>
      <c r="EB19" s="386"/>
      <c r="EC19" s="386"/>
      <c r="ED19" s="386"/>
      <c r="EE19" s="386"/>
      <c r="EF19" s="386"/>
      <c r="EG19" s="386"/>
      <c r="EH19" s="386"/>
      <c r="EI19" s="386"/>
      <c r="EJ19" s="386"/>
      <c r="EK19" s="386"/>
      <c r="EL19" s="386"/>
      <c r="EM19" s="386"/>
      <c r="EN19" s="386"/>
      <c r="EO19" s="386"/>
      <c r="EP19" s="386"/>
      <c r="EQ19" s="386"/>
      <c r="ER19" s="386"/>
      <c r="ES19" s="386"/>
      <c r="ET19" s="386"/>
      <c r="EU19" s="386"/>
      <c r="EV19" s="386"/>
      <c r="EW19" s="386"/>
      <c r="EX19" s="386"/>
      <c r="EY19" s="386"/>
      <c r="EZ19" s="386"/>
    </row>
    <row r="20" spans="1:156" ht="33" customHeight="1">
      <c r="A20" s="394"/>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6"/>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6"/>
      <c r="DC20" s="386"/>
      <c r="DD20" s="386"/>
      <c r="DE20" s="386"/>
      <c r="DF20" s="386"/>
      <c r="DG20" s="386"/>
      <c r="DH20" s="386"/>
      <c r="DI20" s="386"/>
      <c r="DJ20" s="386"/>
      <c r="DK20" s="386"/>
      <c r="DL20" s="386"/>
      <c r="DM20" s="386"/>
      <c r="DN20" s="386"/>
      <c r="DO20" s="386"/>
      <c r="DP20" s="386"/>
      <c r="DQ20" s="386"/>
      <c r="DR20" s="386"/>
      <c r="DS20" s="386"/>
      <c r="DT20" s="386"/>
      <c r="DU20" s="386"/>
      <c r="DV20" s="386"/>
      <c r="DW20" s="386"/>
      <c r="DX20" s="386"/>
      <c r="DY20" s="386"/>
      <c r="DZ20" s="386"/>
      <c r="EA20" s="386"/>
      <c r="EB20" s="386"/>
      <c r="EC20" s="386"/>
      <c r="ED20" s="386"/>
      <c r="EE20" s="386"/>
      <c r="EF20" s="386"/>
      <c r="EG20" s="386"/>
      <c r="EH20" s="386"/>
      <c r="EI20" s="386"/>
      <c r="EJ20" s="386"/>
      <c r="EK20" s="386"/>
      <c r="EL20" s="386"/>
      <c r="EM20" s="386"/>
      <c r="EN20" s="386"/>
      <c r="EO20" s="386"/>
      <c r="EP20" s="386"/>
      <c r="EQ20" s="386"/>
      <c r="ER20" s="386"/>
      <c r="ES20" s="386"/>
      <c r="ET20" s="386"/>
      <c r="EU20" s="386"/>
      <c r="EV20" s="386"/>
      <c r="EW20" s="386"/>
      <c r="EX20" s="386"/>
      <c r="EY20" s="386"/>
      <c r="EZ20" s="386"/>
    </row>
    <row r="21" spans="1:156" ht="33" customHeight="1">
      <c r="A21" s="385"/>
      <c r="B21" s="385"/>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6"/>
      <c r="CD21" s="386"/>
      <c r="CE21" s="386"/>
      <c r="CF21" s="386"/>
      <c r="CG21" s="386"/>
      <c r="CH21" s="386"/>
      <c r="CI21" s="386"/>
      <c r="CJ21" s="386"/>
      <c r="CK21" s="386"/>
      <c r="CL21" s="386"/>
      <c r="CM21" s="386"/>
      <c r="CN21" s="386"/>
      <c r="CO21" s="386"/>
      <c r="CP21" s="386"/>
      <c r="CQ21" s="386"/>
      <c r="CR21" s="386"/>
      <c r="CS21" s="386"/>
      <c r="CT21" s="386"/>
      <c r="CU21" s="386"/>
      <c r="CV21" s="386"/>
      <c r="CW21" s="386"/>
      <c r="CX21" s="386"/>
      <c r="CY21" s="386"/>
      <c r="CZ21" s="386"/>
      <c r="DA21" s="386"/>
      <c r="DB21" s="386"/>
      <c r="DC21" s="386"/>
      <c r="DD21" s="386"/>
      <c r="DE21" s="386"/>
      <c r="DF21" s="386"/>
      <c r="DG21" s="386"/>
      <c r="DH21" s="386"/>
      <c r="DI21" s="386"/>
      <c r="DJ21" s="386"/>
      <c r="DK21" s="386"/>
      <c r="DL21" s="386"/>
      <c r="DM21" s="386"/>
      <c r="DN21" s="386"/>
      <c r="DO21" s="386"/>
      <c r="DP21" s="386"/>
      <c r="DQ21" s="386"/>
      <c r="DR21" s="386"/>
      <c r="DS21" s="386"/>
      <c r="DT21" s="386"/>
      <c r="DU21" s="386"/>
      <c r="DV21" s="386"/>
      <c r="DW21" s="386"/>
      <c r="DX21" s="386"/>
      <c r="DY21" s="386"/>
      <c r="DZ21" s="386"/>
      <c r="EA21" s="386"/>
      <c r="EB21" s="386"/>
      <c r="EC21" s="386"/>
      <c r="ED21" s="386"/>
      <c r="EE21" s="386"/>
      <c r="EF21" s="386"/>
      <c r="EG21" s="386"/>
      <c r="EH21" s="386"/>
      <c r="EI21" s="386"/>
      <c r="EJ21" s="386"/>
      <c r="EK21" s="386"/>
      <c r="EL21" s="386"/>
      <c r="EM21" s="386"/>
      <c r="EN21" s="386"/>
      <c r="EO21" s="386"/>
      <c r="EP21" s="386"/>
      <c r="EQ21" s="386"/>
      <c r="ER21" s="386"/>
      <c r="ES21" s="386"/>
      <c r="ET21" s="386"/>
      <c r="EU21" s="386"/>
      <c r="EV21" s="386"/>
      <c r="EW21" s="386"/>
      <c r="EX21" s="386"/>
      <c r="EY21" s="386"/>
      <c r="EZ21" s="386"/>
    </row>
    <row r="22" spans="1:156" ht="33" customHeight="1">
      <c r="A22" s="393"/>
      <c r="B22" s="385"/>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c r="CC22" s="386"/>
      <c r="CD22" s="386"/>
      <c r="CE22" s="386"/>
      <c r="CF22" s="386"/>
      <c r="CG22" s="386"/>
      <c r="CH22" s="386"/>
      <c r="CI22" s="386"/>
      <c r="CJ22" s="386"/>
      <c r="CK22" s="386"/>
      <c r="CL22" s="386"/>
      <c r="CM22" s="386"/>
      <c r="CN22" s="386"/>
      <c r="CO22" s="386"/>
      <c r="CP22" s="386"/>
      <c r="CQ22" s="386"/>
      <c r="CR22" s="386"/>
      <c r="CS22" s="386"/>
      <c r="CT22" s="386"/>
      <c r="CU22" s="386"/>
      <c r="CV22" s="386"/>
      <c r="CW22" s="386"/>
      <c r="CX22" s="386"/>
      <c r="CY22" s="386"/>
      <c r="CZ22" s="386"/>
      <c r="DA22" s="386"/>
      <c r="DB22" s="386"/>
      <c r="DC22" s="386"/>
      <c r="DD22" s="386"/>
      <c r="DE22" s="386"/>
      <c r="DF22" s="386"/>
      <c r="DG22" s="386"/>
      <c r="DH22" s="386"/>
      <c r="DI22" s="386"/>
      <c r="DJ22" s="386"/>
      <c r="DK22" s="386"/>
      <c r="DL22" s="386"/>
      <c r="DM22" s="386"/>
      <c r="DN22" s="386"/>
      <c r="DO22" s="386"/>
      <c r="DP22" s="386"/>
      <c r="DQ22" s="386"/>
      <c r="DR22" s="386"/>
      <c r="DS22" s="386"/>
      <c r="DT22" s="386"/>
      <c r="DU22" s="386"/>
      <c r="DV22" s="386"/>
      <c r="DW22" s="386"/>
      <c r="DX22" s="386"/>
      <c r="DY22" s="386"/>
      <c r="DZ22" s="386"/>
      <c r="EA22" s="386"/>
      <c r="EB22" s="386"/>
      <c r="EC22" s="386"/>
      <c r="ED22" s="386"/>
      <c r="EE22" s="386"/>
      <c r="EF22" s="386"/>
      <c r="EG22" s="386"/>
      <c r="EH22" s="386"/>
      <c r="EI22" s="386"/>
      <c r="EJ22" s="386"/>
      <c r="EK22" s="386"/>
      <c r="EL22" s="386"/>
      <c r="EM22" s="386"/>
      <c r="EN22" s="386"/>
      <c r="EO22" s="386"/>
      <c r="EP22" s="386"/>
      <c r="EQ22" s="386"/>
      <c r="ER22" s="386"/>
      <c r="ES22" s="386"/>
      <c r="ET22" s="386"/>
      <c r="EU22" s="386"/>
      <c r="EV22" s="386"/>
      <c r="EW22" s="386"/>
      <c r="EX22" s="386"/>
      <c r="EY22" s="386"/>
      <c r="EZ22" s="386"/>
    </row>
    <row r="23" spans="1:156" ht="33" customHeight="1">
      <c r="A23" s="393"/>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6"/>
      <c r="DY23" s="386"/>
      <c r="DZ23" s="386"/>
      <c r="EA23" s="386"/>
      <c r="EB23" s="386"/>
      <c r="EC23" s="386"/>
      <c r="ED23" s="386"/>
      <c r="EE23" s="386"/>
      <c r="EF23" s="386"/>
      <c r="EG23" s="386"/>
      <c r="EH23" s="386"/>
      <c r="EI23" s="386"/>
      <c r="EJ23" s="386"/>
      <c r="EK23" s="386"/>
      <c r="EL23" s="386"/>
      <c r="EM23" s="386"/>
      <c r="EN23" s="386"/>
      <c r="EO23" s="386"/>
      <c r="EP23" s="386"/>
      <c r="EQ23" s="386"/>
      <c r="ER23" s="386"/>
      <c r="ES23" s="386"/>
      <c r="ET23" s="386"/>
      <c r="EU23" s="386"/>
      <c r="EV23" s="386"/>
      <c r="EW23" s="386"/>
      <c r="EX23" s="386"/>
      <c r="EY23" s="386"/>
      <c r="EZ23" s="386"/>
    </row>
    <row r="24" spans="1:156" ht="33" customHeight="1">
      <c r="A24" s="393"/>
      <c r="B24" s="385"/>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385"/>
      <c r="BX24" s="385"/>
      <c r="BY24" s="385"/>
      <c r="BZ24" s="385"/>
      <c r="CA24" s="385"/>
      <c r="CB24" s="385"/>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6"/>
      <c r="DY24" s="386"/>
      <c r="DZ24" s="386"/>
      <c r="EA24" s="386"/>
      <c r="EB24" s="386"/>
      <c r="EC24" s="386"/>
      <c r="ED24" s="386"/>
      <c r="EE24" s="386"/>
      <c r="EF24" s="386"/>
      <c r="EG24" s="386"/>
      <c r="EH24" s="386"/>
      <c r="EI24" s="386"/>
      <c r="EJ24" s="386"/>
      <c r="EK24" s="386"/>
      <c r="EL24" s="386"/>
      <c r="EM24" s="386"/>
      <c r="EN24" s="386"/>
      <c r="EO24" s="386"/>
      <c r="EP24" s="386"/>
      <c r="EQ24" s="386"/>
      <c r="ER24" s="386"/>
      <c r="ES24" s="386"/>
      <c r="ET24" s="386"/>
      <c r="EU24" s="386"/>
      <c r="EV24" s="386"/>
      <c r="EW24" s="386"/>
      <c r="EX24" s="386"/>
      <c r="EY24" s="386"/>
      <c r="EZ24" s="386"/>
    </row>
    <row r="25" spans="1:156" ht="30" customHeight="1">
      <c r="A25" s="385"/>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5"/>
      <c r="BZ25" s="385"/>
      <c r="CA25" s="385"/>
      <c r="CB25" s="385"/>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6"/>
      <c r="DY25" s="386"/>
      <c r="DZ25" s="386"/>
      <c r="EA25" s="386"/>
      <c r="EB25" s="386"/>
      <c r="EC25" s="386"/>
      <c r="ED25" s="386"/>
      <c r="EE25" s="386"/>
      <c r="EF25" s="386"/>
      <c r="EG25" s="386"/>
      <c r="EH25" s="386"/>
      <c r="EI25" s="386"/>
      <c r="EJ25" s="386"/>
      <c r="EK25" s="386"/>
      <c r="EL25" s="386"/>
      <c r="EM25" s="386"/>
      <c r="EN25" s="386"/>
      <c r="EO25" s="386"/>
      <c r="EP25" s="386"/>
      <c r="EQ25" s="386"/>
      <c r="ER25" s="386"/>
      <c r="ES25" s="386"/>
      <c r="ET25" s="386"/>
      <c r="EU25" s="386"/>
      <c r="EV25" s="386"/>
      <c r="EW25" s="386"/>
      <c r="EX25" s="386"/>
      <c r="EY25" s="386"/>
      <c r="EZ25" s="386"/>
    </row>
    <row r="26" spans="1:156" ht="30" customHeight="1">
      <c r="A26" s="385"/>
      <c r="B26" s="385"/>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5"/>
      <c r="BZ26" s="385"/>
      <c r="CA26" s="385"/>
      <c r="CB26" s="385"/>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6"/>
      <c r="DY26" s="386"/>
      <c r="DZ26" s="386"/>
      <c r="EA26" s="386"/>
      <c r="EB26" s="386"/>
      <c r="EC26" s="386"/>
      <c r="ED26" s="386"/>
      <c r="EE26" s="386"/>
      <c r="EF26" s="386"/>
      <c r="EG26" s="386"/>
      <c r="EH26" s="386"/>
      <c r="EI26" s="386"/>
      <c r="EJ26" s="386"/>
      <c r="EK26" s="386"/>
      <c r="EL26" s="386"/>
      <c r="EM26" s="386"/>
      <c r="EN26" s="386"/>
      <c r="EO26" s="386"/>
      <c r="EP26" s="386"/>
      <c r="EQ26" s="386"/>
      <c r="ER26" s="386"/>
      <c r="ES26" s="386"/>
      <c r="ET26" s="386"/>
      <c r="EU26" s="386"/>
      <c r="EV26" s="386"/>
      <c r="EW26" s="386"/>
      <c r="EX26" s="386"/>
      <c r="EY26" s="386"/>
      <c r="EZ26" s="386"/>
    </row>
    <row r="27" spans="1:156" ht="30" customHeight="1">
      <c r="A27" s="385"/>
      <c r="B27" s="385"/>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c r="BO27" s="385"/>
      <c r="BP27" s="385"/>
      <c r="BQ27" s="385"/>
      <c r="BR27" s="385"/>
      <c r="BS27" s="385"/>
      <c r="BT27" s="385"/>
      <c r="BU27" s="385"/>
      <c r="BV27" s="385"/>
      <c r="BW27" s="385"/>
      <c r="BX27" s="385"/>
      <c r="BY27" s="385"/>
      <c r="BZ27" s="385"/>
      <c r="CA27" s="385"/>
      <c r="CB27" s="385"/>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6"/>
      <c r="CZ27" s="386"/>
      <c r="DA27" s="386"/>
      <c r="DB27" s="386"/>
      <c r="DC27" s="386"/>
      <c r="DD27" s="386"/>
      <c r="DE27" s="386"/>
      <c r="DF27" s="386"/>
      <c r="DG27" s="386"/>
      <c r="DH27" s="386"/>
      <c r="DI27" s="386"/>
      <c r="DJ27" s="386"/>
      <c r="DK27" s="386"/>
      <c r="DL27" s="386"/>
      <c r="DM27" s="386"/>
      <c r="DN27" s="386"/>
      <c r="DO27" s="386"/>
      <c r="DP27" s="386"/>
      <c r="DQ27" s="386"/>
      <c r="DR27" s="386"/>
      <c r="DS27" s="386"/>
      <c r="DT27" s="386"/>
      <c r="DU27" s="386"/>
      <c r="DV27" s="386"/>
      <c r="DW27" s="386"/>
      <c r="DX27" s="386"/>
      <c r="DY27" s="386"/>
      <c r="DZ27" s="386"/>
      <c r="EA27" s="386"/>
      <c r="EB27" s="386"/>
      <c r="EC27" s="386"/>
      <c r="ED27" s="386"/>
      <c r="EE27" s="386"/>
      <c r="EF27" s="386"/>
      <c r="EG27" s="386"/>
      <c r="EH27" s="386"/>
      <c r="EI27" s="386"/>
      <c r="EJ27" s="386"/>
      <c r="EK27" s="386"/>
      <c r="EL27" s="386"/>
      <c r="EM27" s="386"/>
      <c r="EN27" s="386"/>
      <c r="EO27" s="386"/>
      <c r="EP27" s="386"/>
      <c r="EQ27" s="386"/>
      <c r="ER27" s="386"/>
      <c r="ES27" s="386"/>
      <c r="ET27" s="386"/>
      <c r="EU27" s="386"/>
      <c r="EV27" s="386"/>
      <c r="EW27" s="386"/>
      <c r="EX27" s="386"/>
      <c r="EY27" s="386"/>
      <c r="EZ27" s="386"/>
    </row>
    <row r="28" spans="1:156" ht="30" customHeight="1">
      <c r="A28" s="385"/>
      <c r="B28" s="385"/>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c r="BN28" s="385"/>
      <c r="BO28" s="385"/>
      <c r="BP28" s="385"/>
      <c r="BQ28" s="385"/>
      <c r="BR28" s="385"/>
      <c r="BS28" s="385"/>
      <c r="BT28" s="385"/>
      <c r="BU28" s="385"/>
      <c r="BV28" s="385"/>
      <c r="BW28" s="385"/>
      <c r="BX28" s="385"/>
      <c r="BY28" s="385"/>
      <c r="BZ28" s="385"/>
      <c r="CA28" s="385"/>
      <c r="CB28" s="385"/>
      <c r="CC28" s="386"/>
      <c r="CD28" s="386"/>
      <c r="CE28" s="386"/>
      <c r="CF28" s="386"/>
      <c r="CG28" s="386"/>
      <c r="CH28" s="386"/>
      <c r="CI28" s="386"/>
      <c r="CJ28" s="386"/>
      <c r="CK28" s="386"/>
      <c r="CL28" s="386"/>
      <c r="CM28" s="386"/>
      <c r="CN28" s="386"/>
      <c r="CO28" s="386"/>
      <c r="CP28" s="386"/>
      <c r="CQ28" s="386"/>
      <c r="CR28" s="386"/>
      <c r="CS28" s="386"/>
      <c r="CT28" s="386"/>
      <c r="CU28" s="386"/>
      <c r="CV28" s="386"/>
      <c r="CW28" s="386"/>
      <c r="CX28" s="386"/>
      <c r="CY28" s="386"/>
      <c r="CZ28" s="386"/>
      <c r="DA28" s="386"/>
      <c r="DB28" s="386"/>
      <c r="DC28" s="386"/>
      <c r="DD28" s="386"/>
      <c r="DE28" s="386"/>
      <c r="DF28" s="386"/>
      <c r="DG28" s="386"/>
      <c r="DH28" s="386"/>
      <c r="DI28" s="386"/>
      <c r="DJ28" s="386"/>
      <c r="DK28" s="386"/>
      <c r="DL28" s="386"/>
      <c r="DM28" s="386"/>
      <c r="DN28" s="386"/>
      <c r="DO28" s="386"/>
      <c r="DP28" s="386"/>
      <c r="DQ28" s="386"/>
      <c r="DR28" s="386"/>
      <c r="DS28" s="386"/>
      <c r="DT28" s="386"/>
      <c r="DU28" s="386"/>
      <c r="DV28" s="386"/>
      <c r="DW28" s="386"/>
      <c r="DX28" s="386"/>
      <c r="DY28" s="386"/>
      <c r="DZ28" s="386"/>
      <c r="EA28" s="386"/>
      <c r="EB28" s="386"/>
      <c r="EC28" s="386"/>
      <c r="ED28" s="386"/>
      <c r="EE28" s="386"/>
      <c r="EF28" s="386"/>
      <c r="EG28" s="386"/>
      <c r="EH28" s="386"/>
      <c r="EI28" s="386"/>
      <c r="EJ28" s="386"/>
      <c r="EK28" s="386"/>
      <c r="EL28" s="386"/>
      <c r="EM28" s="386"/>
      <c r="EN28" s="386"/>
      <c r="EO28" s="386"/>
      <c r="EP28" s="386"/>
      <c r="EQ28" s="386"/>
      <c r="ER28" s="386"/>
      <c r="ES28" s="386"/>
      <c r="ET28" s="386"/>
      <c r="EU28" s="386"/>
      <c r="EV28" s="386"/>
      <c r="EW28" s="386"/>
      <c r="EX28" s="386"/>
      <c r="EY28" s="386"/>
      <c r="EZ28" s="386"/>
    </row>
    <row r="29" spans="1:156" ht="30" customHeight="1">
      <c r="A29" s="385"/>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c r="BN29" s="385"/>
      <c r="BO29" s="385"/>
      <c r="BP29" s="385"/>
      <c r="BQ29" s="385"/>
      <c r="BR29" s="385"/>
      <c r="BS29" s="385"/>
      <c r="BT29" s="385"/>
      <c r="BU29" s="385"/>
      <c r="BV29" s="385"/>
      <c r="BW29" s="385"/>
      <c r="BX29" s="385"/>
      <c r="BY29" s="385"/>
      <c r="BZ29" s="385"/>
      <c r="CA29" s="385"/>
      <c r="CB29" s="385"/>
      <c r="CC29" s="386"/>
      <c r="CD29" s="386"/>
      <c r="CE29" s="386"/>
      <c r="CF29" s="386"/>
      <c r="CG29" s="386"/>
      <c r="CH29" s="386"/>
      <c r="CI29" s="386"/>
      <c r="CJ29" s="386"/>
      <c r="CK29" s="386"/>
      <c r="CL29" s="386"/>
      <c r="CM29" s="386"/>
      <c r="CN29" s="386"/>
      <c r="CO29" s="386"/>
      <c r="CP29" s="386"/>
      <c r="CQ29" s="386"/>
      <c r="CR29" s="386"/>
      <c r="CS29" s="386"/>
      <c r="CT29" s="386"/>
      <c r="CU29" s="386"/>
      <c r="CV29" s="386"/>
      <c r="CW29" s="386"/>
      <c r="CX29" s="386"/>
      <c r="CY29" s="386"/>
      <c r="CZ29" s="386"/>
      <c r="DA29" s="386"/>
      <c r="DB29" s="386"/>
      <c r="DC29" s="386"/>
      <c r="DD29" s="386"/>
      <c r="DE29" s="386"/>
      <c r="DF29" s="386"/>
      <c r="DG29" s="386"/>
      <c r="DH29" s="386"/>
      <c r="DI29" s="386"/>
      <c r="DJ29" s="386"/>
      <c r="DK29" s="386"/>
      <c r="DL29" s="386"/>
      <c r="DM29" s="386"/>
      <c r="DN29" s="386"/>
      <c r="DO29" s="386"/>
      <c r="DP29" s="386"/>
      <c r="DQ29" s="386"/>
      <c r="DR29" s="386"/>
      <c r="DS29" s="386"/>
      <c r="DT29" s="386"/>
      <c r="DU29" s="386"/>
      <c r="DV29" s="386"/>
      <c r="DW29" s="386"/>
      <c r="DX29" s="386"/>
      <c r="DY29" s="386"/>
      <c r="DZ29" s="386"/>
      <c r="EA29" s="386"/>
      <c r="EB29" s="386"/>
      <c r="EC29" s="386"/>
      <c r="ED29" s="386"/>
      <c r="EE29" s="386"/>
      <c r="EF29" s="386"/>
      <c r="EG29" s="386"/>
      <c r="EH29" s="386"/>
      <c r="EI29" s="386"/>
      <c r="EJ29" s="386"/>
      <c r="EK29" s="386"/>
      <c r="EL29" s="386"/>
      <c r="EM29" s="386"/>
      <c r="EN29" s="386"/>
      <c r="EO29" s="386"/>
      <c r="EP29" s="386"/>
      <c r="EQ29" s="386"/>
      <c r="ER29" s="386"/>
      <c r="ES29" s="386"/>
      <c r="ET29" s="386"/>
      <c r="EU29" s="386"/>
      <c r="EV29" s="386"/>
      <c r="EW29" s="386"/>
      <c r="EX29" s="386"/>
      <c r="EY29" s="386"/>
      <c r="EZ29" s="386"/>
    </row>
    <row r="30" spans="1:156" ht="30" customHeight="1">
      <c r="A30" s="385"/>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c r="BN30" s="385"/>
      <c r="BO30" s="385"/>
      <c r="BP30" s="385"/>
      <c r="BQ30" s="385"/>
      <c r="BR30" s="385"/>
      <c r="BS30" s="385"/>
      <c r="BT30" s="385"/>
      <c r="BU30" s="385"/>
      <c r="BV30" s="385"/>
      <c r="BW30" s="385"/>
      <c r="BX30" s="385"/>
      <c r="BY30" s="385"/>
      <c r="BZ30" s="385"/>
      <c r="CA30" s="385"/>
      <c r="CB30" s="385"/>
      <c r="CC30" s="386"/>
      <c r="CD30" s="386"/>
      <c r="CE30" s="386"/>
      <c r="CF30" s="386"/>
      <c r="CG30" s="386"/>
      <c r="CH30" s="386"/>
      <c r="CI30" s="386"/>
      <c r="CJ30" s="386"/>
      <c r="CK30" s="386"/>
      <c r="CL30" s="386"/>
      <c r="CM30" s="386"/>
      <c r="CN30" s="386"/>
      <c r="CO30" s="386"/>
      <c r="CP30" s="386"/>
      <c r="CQ30" s="386"/>
      <c r="CR30" s="386"/>
      <c r="CS30" s="386"/>
      <c r="CT30" s="386"/>
      <c r="CU30" s="386"/>
      <c r="CV30" s="386"/>
      <c r="CW30" s="386"/>
      <c r="CX30" s="386"/>
      <c r="CY30" s="386"/>
      <c r="CZ30" s="386"/>
      <c r="DA30" s="386"/>
      <c r="DB30" s="386"/>
      <c r="DC30" s="386"/>
      <c r="DD30" s="386"/>
      <c r="DE30" s="386"/>
      <c r="DF30" s="386"/>
      <c r="DG30" s="386"/>
      <c r="DH30" s="386"/>
      <c r="DI30" s="386"/>
      <c r="DJ30" s="386"/>
      <c r="DK30" s="386"/>
      <c r="DL30" s="386"/>
      <c r="DM30" s="386"/>
      <c r="DN30" s="386"/>
      <c r="DO30" s="386"/>
      <c r="DP30" s="386"/>
      <c r="DQ30" s="386"/>
      <c r="DR30" s="386"/>
      <c r="DS30" s="386"/>
      <c r="DT30" s="386"/>
      <c r="DU30" s="386"/>
      <c r="DV30" s="386"/>
      <c r="DW30" s="386"/>
      <c r="DX30" s="386"/>
      <c r="DY30" s="386"/>
      <c r="DZ30" s="386"/>
      <c r="EA30" s="386"/>
      <c r="EB30" s="386"/>
      <c r="EC30" s="386"/>
      <c r="ED30" s="386"/>
      <c r="EE30" s="386"/>
      <c r="EF30" s="386"/>
      <c r="EG30" s="386"/>
      <c r="EH30" s="386"/>
      <c r="EI30" s="386"/>
      <c r="EJ30" s="386"/>
      <c r="EK30" s="386"/>
      <c r="EL30" s="386"/>
      <c r="EM30" s="386"/>
      <c r="EN30" s="386"/>
      <c r="EO30" s="386"/>
      <c r="EP30" s="386"/>
      <c r="EQ30" s="386"/>
      <c r="ER30" s="386"/>
      <c r="ES30" s="386"/>
      <c r="ET30" s="386"/>
      <c r="EU30" s="386"/>
      <c r="EV30" s="386"/>
      <c r="EW30" s="386"/>
      <c r="EX30" s="386"/>
      <c r="EY30" s="386"/>
      <c r="EZ30" s="386"/>
    </row>
    <row r="31" spans="1:156" ht="30" customHeight="1">
      <c r="A31" s="385"/>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c r="BO31" s="385"/>
      <c r="BP31" s="385"/>
      <c r="BQ31" s="385"/>
      <c r="BR31" s="385"/>
      <c r="BS31" s="385"/>
      <c r="BT31" s="385"/>
      <c r="BU31" s="385"/>
      <c r="BV31" s="385"/>
      <c r="BW31" s="385"/>
      <c r="BX31" s="385"/>
      <c r="BY31" s="385"/>
      <c r="BZ31" s="385"/>
      <c r="CA31" s="385"/>
      <c r="CB31" s="385"/>
      <c r="CC31" s="386"/>
      <c r="CD31" s="386"/>
      <c r="CE31" s="386"/>
      <c r="CF31" s="386"/>
      <c r="CG31" s="386"/>
      <c r="CH31" s="386"/>
      <c r="CI31" s="386"/>
      <c r="CJ31" s="386"/>
      <c r="CK31" s="386"/>
      <c r="CL31" s="386"/>
      <c r="CM31" s="386"/>
      <c r="CN31" s="386"/>
      <c r="CO31" s="386"/>
      <c r="CP31" s="386"/>
      <c r="CQ31" s="386"/>
      <c r="CR31" s="386"/>
      <c r="CS31" s="386"/>
      <c r="CT31" s="386"/>
      <c r="CU31" s="386"/>
      <c r="CV31" s="386"/>
      <c r="CW31" s="386"/>
      <c r="CX31" s="386"/>
      <c r="CY31" s="386"/>
      <c r="CZ31" s="386"/>
      <c r="DA31" s="386"/>
      <c r="DB31" s="386"/>
      <c r="DC31" s="386"/>
      <c r="DD31" s="386"/>
      <c r="DE31" s="386"/>
      <c r="DF31" s="386"/>
      <c r="DG31" s="386"/>
      <c r="DH31" s="386"/>
      <c r="DI31" s="386"/>
      <c r="DJ31" s="386"/>
      <c r="DK31" s="386"/>
      <c r="DL31" s="386"/>
      <c r="DM31" s="386"/>
      <c r="DN31" s="386"/>
      <c r="DO31" s="386"/>
      <c r="DP31" s="386"/>
      <c r="DQ31" s="386"/>
      <c r="DR31" s="386"/>
      <c r="DS31" s="386"/>
      <c r="DT31" s="386"/>
      <c r="DU31" s="386"/>
      <c r="DV31" s="386"/>
      <c r="DW31" s="386"/>
      <c r="DX31" s="386"/>
      <c r="DY31" s="386"/>
      <c r="DZ31" s="386"/>
      <c r="EA31" s="386"/>
      <c r="EB31" s="386"/>
      <c r="EC31" s="386"/>
      <c r="ED31" s="386"/>
      <c r="EE31" s="386"/>
      <c r="EF31" s="386"/>
      <c r="EG31" s="386"/>
      <c r="EH31" s="386"/>
      <c r="EI31" s="386"/>
      <c r="EJ31" s="386"/>
      <c r="EK31" s="386"/>
      <c r="EL31" s="386"/>
      <c r="EM31" s="386"/>
      <c r="EN31" s="386"/>
      <c r="EO31" s="386"/>
      <c r="EP31" s="386"/>
      <c r="EQ31" s="386"/>
      <c r="ER31" s="386"/>
      <c r="ES31" s="386"/>
      <c r="ET31" s="386"/>
      <c r="EU31" s="386"/>
      <c r="EV31" s="386"/>
      <c r="EW31" s="386"/>
      <c r="EX31" s="386"/>
      <c r="EY31" s="386"/>
      <c r="EZ31" s="386"/>
    </row>
    <row r="32" spans="1:156" ht="30" customHeight="1">
      <c r="A32" s="385"/>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6"/>
      <c r="CD32" s="386"/>
      <c r="CE32" s="386"/>
      <c r="CF32" s="386"/>
      <c r="CG32" s="386"/>
      <c r="CH32" s="386"/>
      <c r="CI32" s="386"/>
      <c r="CJ32" s="386"/>
      <c r="CK32" s="386"/>
      <c r="CL32" s="386"/>
      <c r="CM32" s="386"/>
      <c r="CN32" s="386"/>
      <c r="CO32" s="386"/>
      <c r="CP32" s="386"/>
      <c r="CQ32" s="386"/>
      <c r="CR32" s="386"/>
      <c r="CS32" s="386"/>
      <c r="CT32" s="386"/>
      <c r="CU32" s="386"/>
      <c r="CV32" s="386"/>
      <c r="CW32" s="386"/>
      <c r="CX32" s="386"/>
      <c r="CY32" s="386"/>
      <c r="CZ32" s="386"/>
      <c r="DA32" s="386"/>
      <c r="DB32" s="386"/>
      <c r="DC32" s="386"/>
      <c r="DD32" s="386"/>
      <c r="DE32" s="386"/>
      <c r="DF32" s="386"/>
      <c r="DG32" s="386"/>
      <c r="DH32" s="386"/>
      <c r="DI32" s="386"/>
      <c r="DJ32" s="386"/>
      <c r="DK32" s="386"/>
      <c r="DL32" s="386"/>
      <c r="DM32" s="386"/>
      <c r="DN32" s="386"/>
      <c r="DO32" s="386"/>
      <c r="DP32" s="386"/>
      <c r="DQ32" s="386"/>
      <c r="DR32" s="386"/>
      <c r="DS32" s="386"/>
      <c r="DT32" s="386"/>
      <c r="DU32" s="386"/>
      <c r="DV32" s="386"/>
      <c r="DW32" s="386"/>
      <c r="DX32" s="386"/>
      <c r="DY32" s="386"/>
      <c r="DZ32" s="386"/>
      <c r="EA32" s="386"/>
      <c r="EB32" s="386"/>
      <c r="EC32" s="386"/>
      <c r="ED32" s="386"/>
      <c r="EE32" s="386"/>
      <c r="EF32" s="386"/>
      <c r="EG32" s="386"/>
      <c r="EH32" s="386"/>
      <c r="EI32" s="386"/>
      <c r="EJ32" s="386"/>
      <c r="EK32" s="386"/>
      <c r="EL32" s="386"/>
      <c r="EM32" s="386"/>
      <c r="EN32" s="386"/>
      <c r="EO32" s="386"/>
      <c r="EP32" s="386"/>
      <c r="EQ32" s="386"/>
      <c r="ER32" s="386"/>
      <c r="ES32" s="386"/>
      <c r="ET32" s="386"/>
      <c r="EU32" s="386"/>
      <c r="EV32" s="386"/>
      <c r="EW32" s="386"/>
      <c r="EX32" s="386"/>
      <c r="EY32" s="386"/>
      <c r="EZ32" s="386"/>
    </row>
    <row r="33" spans="1:156" ht="30" customHeight="1">
      <c r="A33" s="385"/>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6"/>
      <c r="CD33" s="386"/>
      <c r="CE33" s="386"/>
      <c r="CF33" s="386"/>
      <c r="CG33" s="386"/>
      <c r="CH33" s="386"/>
      <c r="CI33" s="386"/>
      <c r="CJ33" s="386"/>
      <c r="CK33" s="386"/>
      <c r="CL33" s="386"/>
      <c r="CM33" s="386"/>
      <c r="CN33" s="386"/>
      <c r="CO33" s="386"/>
      <c r="CP33" s="386"/>
      <c r="CQ33" s="386"/>
      <c r="CR33" s="386"/>
      <c r="CS33" s="386"/>
      <c r="CT33" s="386"/>
      <c r="CU33" s="386"/>
      <c r="CV33" s="386"/>
      <c r="CW33" s="386"/>
      <c r="CX33" s="386"/>
      <c r="CY33" s="386"/>
      <c r="CZ33" s="386"/>
      <c r="DA33" s="386"/>
      <c r="DB33" s="386"/>
      <c r="DC33" s="386"/>
      <c r="DD33" s="386"/>
      <c r="DE33" s="386"/>
      <c r="DF33" s="386"/>
      <c r="DG33" s="386"/>
      <c r="DH33" s="386"/>
      <c r="DI33" s="386"/>
      <c r="DJ33" s="386"/>
      <c r="DK33" s="386"/>
      <c r="DL33" s="386"/>
      <c r="DM33" s="386"/>
      <c r="DN33" s="386"/>
      <c r="DO33" s="386"/>
      <c r="DP33" s="386"/>
      <c r="DQ33" s="386"/>
      <c r="DR33" s="386"/>
      <c r="DS33" s="386"/>
      <c r="DT33" s="386"/>
      <c r="DU33" s="386"/>
      <c r="DV33" s="386"/>
      <c r="DW33" s="386"/>
      <c r="DX33" s="386"/>
      <c r="DY33" s="386"/>
      <c r="DZ33" s="386"/>
      <c r="EA33" s="386"/>
      <c r="EB33" s="386"/>
      <c r="EC33" s="386"/>
      <c r="ED33" s="386"/>
      <c r="EE33" s="386"/>
      <c r="EF33" s="386"/>
      <c r="EG33" s="386"/>
      <c r="EH33" s="386"/>
      <c r="EI33" s="386"/>
      <c r="EJ33" s="386"/>
      <c r="EK33" s="386"/>
      <c r="EL33" s="386"/>
      <c r="EM33" s="386"/>
      <c r="EN33" s="386"/>
      <c r="EO33" s="386"/>
      <c r="EP33" s="386"/>
      <c r="EQ33" s="386"/>
      <c r="ER33" s="386"/>
      <c r="ES33" s="386"/>
      <c r="ET33" s="386"/>
      <c r="EU33" s="386"/>
      <c r="EV33" s="386"/>
      <c r="EW33" s="386"/>
      <c r="EX33" s="386"/>
      <c r="EY33" s="386"/>
      <c r="EZ33" s="386"/>
    </row>
    <row r="34" spans="1:156" ht="30" customHeight="1">
      <c r="A34" s="385"/>
      <c r="B34" s="385"/>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c r="CZ34" s="386"/>
      <c r="DA34" s="386"/>
      <c r="DB34" s="386"/>
      <c r="DC34" s="386"/>
      <c r="DD34" s="386"/>
      <c r="DE34" s="386"/>
      <c r="DF34" s="386"/>
      <c r="DG34" s="386"/>
      <c r="DH34" s="386"/>
      <c r="DI34" s="386"/>
      <c r="DJ34" s="386"/>
      <c r="DK34" s="386"/>
      <c r="DL34" s="386"/>
      <c r="DM34" s="386"/>
      <c r="DN34" s="386"/>
      <c r="DO34" s="386"/>
      <c r="DP34" s="386"/>
      <c r="DQ34" s="386"/>
      <c r="DR34" s="386"/>
      <c r="DS34" s="386"/>
      <c r="DT34" s="386"/>
      <c r="DU34" s="386"/>
      <c r="DV34" s="386"/>
      <c r="DW34" s="386"/>
      <c r="DX34" s="386"/>
      <c r="DY34" s="386"/>
      <c r="DZ34" s="386"/>
      <c r="EA34" s="386"/>
      <c r="EB34" s="386"/>
      <c r="EC34" s="386"/>
      <c r="ED34" s="386"/>
      <c r="EE34" s="386"/>
      <c r="EF34" s="386"/>
      <c r="EG34" s="386"/>
      <c r="EH34" s="386"/>
      <c r="EI34" s="386"/>
      <c r="EJ34" s="386"/>
      <c r="EK34" s="386"/>
      <c r="EL34" s="386"/>
      <c r="EM34" s="386"/>
      <c r="EN34" s="386"/>
      <c r="EO34" s="386"/>
      <c r="EP34" s="386"/>
      <c r="EQ34" s="386"/>
      <c r="ER34" s="386"/>
      <c r="ES34" s="386"/>
      <c r="ET34" s="386"/>
      <c r="EU34" s="386"/>
      <c r="EV34" s="386"/>
      <c r="EW34" s="386"/>
      <c r="EX34" s="386"/>
      <c r="EY34" s="386"/>
      <c r="EZ34" s="386"/>
    </row>
    <row r="35" spans="1:156" ht="30" customHeight="1">
      <c r="A35" s="385"/>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6"/>
      <c r="CZ35" s="386"/>
      <c r="DA35" s="386"/>
      <c r="DB35" s="386"/>
      <c r="DC35" s="386"/>
      <c r="DD35" s="386"/>
      <c r="DE35" s="386"/>
      <c r="DF35" s="386"/>
      <c r="DG35" s="386"/>
      <c r="DH35" s="386"/>
      <c r="DI35" s="386"/>
      <c r="DJ35" s="386"/>
      <c r="DK35" s="386"/>
      <c r="DL35" s="386"/>
      <c r="DM35" s="386"/>
      <c r="DN35" s="386"/>
      <c r="DO35" s="386"/>
      <c r="DP35" s="386"/>
      <c r="DQ35" s="386"/>
      <c r="DR35" s="386"/>
      <c r="DS35" s="386"/>
      <c r="DT35" s="386"/>
      <c r="DU35" s="386"/>
      <c r="DV35" s="386"/>
      <c r="DW35" s="386"/>
      <c r="DX35" s="386"/>
      <c r="DY35" s="386"/>
      <c r="DZ35" s="386"/>
      <c r="EA35" s="386"/>
      <c r="EB35" s="386"/>
      <c r="EC35" s="386"/>
      <c r="ED35" s="386"/>
      <c r="EE35" s="386"/>
      <c r="EF35" s="386"/>
      <c r="EG35" s="386"/>
      <c r="EH35" s="386"/>
      <c r="EI35" s="386"/>
      <c r="EJ35" s="386"/>
      <c r="EK35" s="386"/>
      <c r="EL35" s="386"/>
      <c r="EM35" s="386"/>
      <c r="EN35" s="386"/>
      <c r="EO35" s="386"/>
      <c r="EP35" s="386"/>
      <c r="EQ35" s="386"/>
      <c r="ER35" s="386"/>
      <c r="ES35" s="386"/>
      <c r="ET35" s="386"/>
      <c r="EU35" s="386"/>
      <c r="EV35" s="386"/>
      <c r="EW35" s="386"/>
      <c r="EX35" s="386"/>
      <c r="EY35" s="386"/>
      <c r="EZ35" s="386"/>
    </row>
    <row r="36" spans="1:156" ht="30" customHeight="1">
      <c r="A36" s="385"/>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c r="CZ36" s="386"/>
      <c r="DA36" s="386"/>
      <c r="DB36" s="386"/>
      <c r="DC36" s="386"/>
      <c r="DD36" s="386"/>
      <c r="DE36" s="386"/>
      <c r="DF36" s="386"/>
      <c r="DG36" s="386"/>
      <c r="DH36" s="386"/>
      <c r="DI36" s="386"/>
      <c r="DJ36" s="386"/>
      <c r="DK36" s="386"/>
      <c r="DL36" s="386"/>
      <c r="DM36" s="386"/>
      <c r="DN36" s="386"/>
      <c r="DO36" s="386"/>
      <c r="DP36" s="386"/>
      <c r="DQ36" s="386"/>
      <c r="DR36" s="386"/>
      <c r="DS36" s="386"/>
      <c r="DT36" s="386"/>
      <c r="DU36" s="386"/>
      <c r="DV36" s="386"/>
      <c r="DW36" s="386"/>
      <c r="DX36" s="386"/>
      <c r="DY36" s="386"/>
      <c r="DZ36" s="386"/>
      <c r="EA36" s="386"/>
      <c r="EB36" s="386"/>
      <c r="EC36" s="386"/>
      <c r="ED36" s="386"/>
      <c r="EE36" s="386"/>
      <c r="EF36" s="386"/>
      <c r="EG36" s="386"/>
      <c r="EH36" s="386"/>
      <c r="EI36" s="386"/>
      <c r="EJ36" s="386"/>
      <c r="EK36" s="386"/>
      <c r="EL36" s="386"/>
      <c r="EM36" s="386"/>
      <c r="EN36" s="386"/>
      <c r="EO36" s="386"/>
      <c r="EP36" s="386"/>
      <c r="EQ36" s="386"/>
      <c r="ER36" s="386"/>
      <c r="ES36" s="386"/>
      <c r="ET36" s="386"/>
      <c r="EU36" s="386"/>
      <c r="EV36" s="386"/>
      <c r="EW36" s="386"/>
      <c r="EX36" s="386"/>
      <c r="EY36" s="386"/>
      <c r="EZ36" s="386"/>
    </row>
    <row r="37" spans="1:156" ht="30" customHeight="1">
      <c r="A37" s="385"/>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c r="CZ37" s="386"/>
      <c r="DA37" s="386"/>
      <c r="DB37" s="386"/>
      <c r="DC37" s="386"/>
      <c r="DD37" s="386"/>
      <c r="DE37" s="386"/>
      <c r="DF37" s="386"/>
      <c r="DG37" s="386"/>
      <c r="DH37" s="386"/>
      <c r="DI37" s="386"/>
      <c r="DJ37" s="386"/>
      <c r="DK37" s="386"/>
      <c r="DL37" s="386"/>
      <c r="DM37" s="386"/>
      <c r="DN37" s="386"/>
      <c r="DO37" s="386"/>
      <c r="DP37" s="386"/>
      <c r="DQ37" s="386"/>
      <c r="DR37" s="386"/>
      <c r="DS37" s="386"/>
      <c r="DT37" s="386"/>
      <c r="DU37" s="386"/>
      <c r="DV37" s="386"/>
      <c r="DW37" s="386"/>
      <c r="DX37" s="386"/>
      <c r="DY37" s="386"/>
      <c r="DZ37" s="386"/>
      <c r="EA37" s="386"/>
      <c r="EB37" s="386"/>
      <c r="EC37" s="386"/>
      <c r="ED37" s="386"/>
      <c r="EE37" s="386"/>
      <c r="EF37" s="386"/>
      <c r="EG37" s="386"/>
      <c r="EH37" s="386"/>
      <c r="EI37" s="386"/>
      <c r="EJ37" s="386"/>
      <c r="EK37" s="386"/>
      <c r="EL37" s="386"/>
      <c r="EM37" s="386"/>
      <c r="EN37" s="386"/>
      <c r="EO37" s="386"/>
      <c r="EP37" s="386"/>
      <c r="EQ37" s="386"/>
      <c r="ER37" s="386"/>
      <c r="ES37" s="386"/>
      <c r="ET37" s="386"/>
      <c r="EU37" s="386"/>
      <c r="EV37" s="386"/>
      <c r="EW37" s="386"/>
      <c r="EX37" s="386"/>
      <c r="EY37" s="386"/>
      <c r="EZ37" s="386"/>
    </row>
    <row r="38" spans="1:156" ht="30" customHeight="1">
      <c r="A38" s="385"/>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6"/>
      <c r="CZ38" s="386"/>
      <c r="DA38" s="386"/>
      <c r="DB38" s="386"/>
      <c r="DC38" s="386"/>
      <c r="DD38" s="386"/>
      <c r="DE38" s="386"/>
      <c r="DF38" s="386"/>
      <c r="DG38" s="386"/>
      <c r="DH38" s="386"/>
      <c r="DI38" s="386"/>
      <c r="DJ38" s="386"/>
      <c r="DK38" s="386"/>
      <c r="DL38" s="386"/>
      <c r="DM38" s="386"/>
      <c r="DN38" s="386"/>
      <c r="DO38" s="386"/>
      <c r="DP38" s="386"/>
      <c r="DQ38" s="386"/>
      <c r="DR38" s="386"/>
      <c r="DS38" s="386"/>
      <c r="DT38" s="386"/>
      <c r="DU38" s="386"/>
      <c r="DV38" s="386"/>
      <c r="DW38" s="386"/>
      <c r="DX38" s="386"/>
      <c r="DY38" s="386"/>
      <c r="DZ38" s="386"/>
      <c r="EA38" s="386"/>
      <c r="EB38" s="386"/>
      <c r="EC38" s="386"/>
      <c r="ED38" s="386"/>
      <c r="EE38" s="386"/>
      <c r="EF38" s="386"/>
      <c r="EG38" s="386"/>
      <c r="EH38" s="386"/>
      <c r="EI38" s="386"/>
      <c r="EJ38" s="386"/>
      <c r="EK38" s="386"/>
      <c r="EL38" s="386"/>
      <c r="EM38" s="386"/>
      <c r="EN38" s="386"/>
      <c r="EO38" s="386"/>
      <c r="EP38" s="386"/>
      <c r="EQ38" s="386"/>
      <c r="ER38" s="386"/>
      <c r="ES38" s="386"/>
      <c r="ET38" s="386"/>
      <c r="EU38" s="386"/>
      <c r="EV38" s="386"/>
      <c r="EW38" s="386"/>
      <c r="EX38" s="386"/>
      <c r="EY38" s="386"/>
      <c r="EZ38" s="386"/>
    </row>
    <row r="39" spans="1:156" ht="30" customHeight="1">
      <c r="A39" s="385"/>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6"/>
      <c r="CD39" s="386"/>
      <c r="CE39" s="386"/>
      <c r="CF39" s="386"/>
      <c r="CG39" s="386"/>
      <c r="CH39" s="386"/>
      <c r="CI39" s="386"/>
      <c r="CJ39" s="386"/>
      <c r="CK39" s="386"/>
      <c r="CL39" s="386"/>
      <c r="CM39" s="386"/>
      <c r="CN39" s="386"/>
      <c r="CO39" s="386"/>
      <c r="CP39" s="386"/>
      <c r="CQ39" s="386"/>
      <c r="CR39" s="386"/>
      <c r="CS39" s="386"/>
      <c r="CT39" s="386"/>
      <c r="CU39" s="386"/>
      <c r="CV39" s="386"/>
      <c r="CW39" s="386"/>
      <c r="CX39" s="386"/>
      <c r="CY39" s="386"/>
      <c r="CZ39" s="386"/>
      <c r="DA39" s="386"/>
      <c r="DB39" s="386"/>
      <c r="DC39" s="386"/>
      <c r="DD39" s="386"/>
      <c r="DE39" s="386"/>
      <c r="DF39" s="386"/>
      <c r="DG39" s="386"/>
      <c r="DH39" s="386"/>
      <c r="DI39" s="386"/>
      <c r="DJ39" s="386"/>
      <c r="DK39" s="386"/>
      <c r="DL39" s="386"/>
      <c r="DM39" s="386"/>
      <c r="DN39" s="386"/>
      <c r="DO39" s="386"/>
      <c r="DP39" s="386"/>
      <c r="DQ39" s="386"/>
      <c r="DR39" s="386"/>
      <c r="DS39" s="386"/>
      <c r="DT39" s="386"/>
      <c r="DU39" s="386"/>
      <c r="DV39" s="386"/>
      <c r="DW39" s="386"/>
      <c r="DX39" s="386"/>
      <c r="DY39" s="386"/>
      <c r="DZ39" s="386"/>
      <c r="EA39" s="386"/>
      <c r="EB39" s="386"/>
      <c r="EC39" s="386"/>
      <c r="ED39" s="386"/>
      <c r="EE39" s="386"/>
      <c r="EF39" s="386"/>
      <c r="EG39" s="386"/>
      <c r="EH39" s="386"/>
      <c r="EI39" s="386"/>
      <c r="EJ39" s="386"/>
      <c r="EK39" s="386"/>
      <c r="EL39" s="386"/>
      <c r="EM39" s="386"/>
      <c r="EN39" s="386"/>
      <c r="EO39" s="386"/>
      <c r="EP39" s="386"/>
      <c r="EQ39" s="386"/>
      <c r="ER39" s="386"/>
      <c r="ES39" s="386"/>
      <c r="ET39" s="386"/>
      <c r="EU39" s="386"/>
      <c r="EV39" s="386"/>
      <c r="EW39" s="386"/>
      <c r="EX39" s="386"/>
      <c r="EY39" s="386"/>
      <c r="EZ39" s="386"/>
    </row>
    <row r="40" spans="1:156" ht="30" customHeight="1">
      <c r="A40" s="38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6"/>
      <c r="CD40" s="386"/>
      <c r="CE40" s="386"/>
      <c r="CF40" s="386"/>
      <c r="CG40" s="386"/>
      <c r="CH40" s="386"/>
      <c r="CI40" s="386"/>
      <c r="CJ40" s="386"/>
      <c r="CK40" s="386"/>
      <c r="CL40" s="386"/>
      <c r="CM40" s="386"/>
      <c r="CN40" s="386"/>
      <c r="CO40" s="386"/>
      <c r="CP40" s="386"/>
      <c r="CQ40" s="386"/>
      <c r="CR40" s="386"/>
      <c r="CS40" s="386"/>
      <c r="CT40" s="386"/>
      <c r="CU40" s="386"/>
      <c r="CV40" s="386"/>
      <c r="CW40" s="386"/>
      <c r="CX40" s="386"/>
      <c r="CY40" s="386"/>
      <c r="CZ40" s="386"/>
      <c r="DA40" s="386"/>
      <c r="DB40" s="386"/>
      <c r="DC40" s="386"/>
      <c r="DD40" s="386"/>
      <c r="DE40" s="386"/>
      <c r="DF40" s="386"/>
      <c r="DG40" s="386"/>
      <c r="DH40" s="386"/>
      <c r="DI40" s="386"/>
      <c r="DJ40" s="386"/>
      <c r="DK40" s="386"/>
      <c r="DL40" s="386"/>
      <c r="DM40" s="386"/>
      <c r="DN40" s="386"/>
      <c r="DO40" s="386"/>
      <c r="DP40" s="386"/>
      <c r="DQ40" s="386"/>
      <c r="DR40" s="386"/>
      <c r="DS40" s="386"/>
      <c r="DT40" s="386"/>
      <c r="DU40" s="386"/>
      <c r="DV40" s="386"/>
      <c r="DW40" s="386"/>
      <c r="DX40" s="386"/>
      <c r="DY40" s="386"/>
      <c r="DZ40" s="386"/>
      <c r="EA40" s="386"/>
      <c r="EB40" s="386"/>
      <c r="EC40" s="386"/>
      <c r="ED40" s="386"/>
      <c r="EE40" s="386"/>
      <c r="EF40" s="386"/>
      <c r="EG40" s="386"/>
      <c r="EH40" s="386"/>
      <c r="EI40" s="386"/>
      <c r="EJ40" s="386"/>
      <c r="EK40" s="386"/>
      <c r="EL40" s="386"/>
      <c r="EM40" s="386"/>
      <c r="EN40" s="386"/>
      <c r="EO40" s="386"/>
      <c r="EP40" s="386"/>
      <c r="EQ40" s="386"/>
      <c r="ER40" s="386"/>
      <c r="ES40" s="386"/>
      <c r="ET40" s="386"/>
      <c r="EU40" s="386"/>
      <c r="EV40" s="386"/>
      <c r="EW40" s="386"/>
      <c r="EX40" s="386"/>
      <c r="EY40" s="386"/>
      <c r="EZ40" s="386"/>
    </row>
    <row r="41" spans="1:156" ht="30" customHeight="1">
      <c r="A41" s="385"/>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6"/>
      <c r="CZ41" s="386"/>
      <c r="DA41" s="386"/>
      <c r="DB41" s="386"/>
      <c r="DC41" s="386"/>
      <c r="DD41" s="386"/>
      <c r="DE41" s="386"/>
      <c r="DF41" s="386"/>
      <c r="DG41" s="386"/>
      <c r="DH41" s="386"/>
      <c r="DI41" s="386"/>
      <c r="DJ41" s="386"/>
      <c r="DK41" s="386"/>
      <c r="DL41" s="386"/>
      <c r="DM41" s="386"/>
      <c r="DN41" s="386"/>
      <c r="DO41" s="386"/>
      <c r="DP41" s="386"/>
      <c r="DQ41" s="386"/>
      <c r="DR41" s="386"/>
      <c r="DS41" s="386"/>
      <c r="DT41" s="386"/>
      <c r="DU41" s="386"/>
      <c r="DV41" s="386"/>
      <c r="DW41" s="386"/>
      <c r="DX41" s="386"/>
      <c r="DY41" s="386"/>
      <c r="DZ41" s="386"/>
      <c r="EA41" s="386"/>
      <c r="EB41" s="386"/>
      <c r="EC41" s="386"/>
      <c r="ED41" s="386"/>
      <c r="EE41" s="386"/>
      <c r="EF41" s="386"/>
      <c r="EG41" s="386"/>
      <c r="EH41" s="386"/>
      <c r="EI41" s="386"/>
      <c r="EJ41" s="386"/>
      <c r="EK41" s="386"/>
      <c r="EL41" s="386"/>
      <c r="EM41" s="386"/>
      <c r="EN41" s="386"/>
      <c r="EO41" s="386"/>
      <c r="EP41" s="386"/>
      <c r="EQ41" s="386"/>
      <c r="ER41" s="386"/>
      <c r="ES41" s="386"/>
      <c r="ET41" s="386"/>
      <c r="EU41" s="386"/>
      <c r="EV41" s="386"/>
      <c r="EW41" s="386"/>
      <c r="EX41" s="386"/>
      <c r="EY41" s="386"/>
      <c r="EZ41" s="386"/>
    </row>
    <row r="42" spans="1:156" ht="30" customHeight="1">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5"/>
      <c r="BR42" s="385"/>
      <c r="BS42" s="385"/>
      <c r="BT42" s="385"/>
      <c r="BU42" s="385"/>
      <c r="BV42" s="385"/>
      <c r="BW42" s="385"/>
      <c r="BX42" s="385"/>
      <c r="BY42" s="385"/>
      <c r="BZ42" s="385"/>
      <c r="CA42" s="385"/>
      <c r="CB42" s="385"/>
      <c r="CC42" s="386"/>
      <c r="CD42" s="386"/>
      <c r="CE42" s="386"/>
      <c r="CF42" s="386"/>
      <c r="CG42" s="386"/>
      <c r="CH42" s="386"/>
      <c r="CI42" s="386"/>
      <c r="CJ42" s="386"/>
      <c r="CK42" s="386"/>
      <c r="CL42" s="386"/>
      <c r="CM42" s="386"/>
      <c r="CN42" s="386"/>
      <c r="CO42" s="386"/>
      <c r="CP42" s="386"/>
      <c r="CQ42" s="386"/>
      <c r="CR42" s="386"/>
      <c r="CS42" s="386"/>
      <c r="CT42" s="386"/>
      <c r="CU42" s="386"/>
      <c r="CV42" s="386"/>
      <c r="CW42" s="386"/>
      <c r="CX42" s="386"/>
      <c r="CY42" s="386"/>
      <c r="CZ42" s="386"/>
      <c r="DA42" s="386"/>
      <c r="DB42" s="386"/>
      <c r="DC42" s="386"/>
      <c r="DD42" s="386"/>
      <c r="DE42" s="386"/>
      <c r="DF42" s="386"/>
      <c r="DG42" s="386"/>
      <c r="DH42" s="386"/>
      <c r="DI42" s="386"/>
      <c r="DJ42" s="386"/>
      <c r="DK42" s="386"/>
      <c r="DL42" s="386"/>
      <c r="DM42" s="386"/>
      <c r="DN42" s="386"/>
      <c r="DO42" s="386"/>
      <c r="DP42" s="386"/>
      <c r="DQ42" s="386"/>
      <c r="DR42" s="386"/>
      <c r="DS42" s="386"/>
      <c r="DT42" s="386"/>
      <c r="DU42" s="386"/>
      <c r="DV42" s="386"/>
      <c r="DW42" s="386"/>
      <c r="DX42" s="386"/>
      <c r="DY42" s="386"/>
      <c r="DZ42" s="386"/>
      <c r="EA42" s="386"/>
      <c r="EB42" s="386"/>
      <c r="EC42" s="386"/>
      <c r="ED42" s="386"/>
      <c r="EE42" s="386"/>
      <c r="EF42" s="386"/>
      <c r="EG42" s="386"/>
      <c r="EH42" s="386"/>
      <c r="EI42" s="386"/>
      <c r="EJ42" s="386"/>
      <c r="EK42" s="386"/>
      <c r="EL42" s="386"/>
      <c r="EM42" s="386"/>
      <c r="EN42" s="386"/>
      <c r="EO42" s="386"/>
      <c r="EP42" s="386"/>
      <c r="EQ42" s="386"/>
      <c r="ER42" s="386"/>
      <c r="ES42" s="386"/>
      <c r="ET42" s="386"/>
      <c r="EU42" s="386"/>
      <c r="EV42" s="386"/>
      <c r="EW42" s="386"/>
      <c r="EX42" s="386"/>
      <c r="EY42" s="386"/>
      <c r="EZ42" s="386"/>
    </row>
    <row r="43" spans="1:156" ht="30" customHeight="1">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5"/>
      <c r="BR43" s="385"/>
      <c r="BS43" s="385"/>
      <c r="BT43" s="385"/>
      <c r="BU43" s="385"/>
      <c r="BV43" s="385"/>
      <c r="BW43" s="385"/>
      <c r="BX43" s="385"/>
      <c r="BY43" s="385"/>
      <c r="BZ43" s="385"/>
      <c r="CA43" s="385"/>
      <c r="CB43" s="385"/>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6"/>
      <c r="CZ43" s="386"/>
      <c r="DA43" s="386"/>
      <c r="DB43" s="386"/>
      <c r="DC43" s="386"/>
      <c r="DD43" s="386"/>
      <c r="DE43" s="386"/>
      <c r="DF43" s="386"/>
      <c r="DG43" s="386"/>
      <c r="DH43" s="386"/>
      <c r="DI43" s="386"/>
      <c r="DJ43" s="386"/>
      <c r="DK43" s="386"/>
      <c r="DL43" s="386"/>
      <c r="DM43" s="386"/>
      <c r="DN43" s="386"/>
      <c r="DO43" s="386"/>
      <c r="DP43" s="386"/>
      <c r="DQ43" s="386"/>
      <c r="DR43" s="386"/>
      <c r="DS43" s="386"/>
      <c r="DT43" s="386"/>
      <c r="DU43" s="386"/>
      <c r="DV43" s="386"/>
      <c r="DW43" s="386"/>
      <c r="DX43" s="386"/>
      <c r="DY43" s="386"/>
      <c r="DZ43" s="386"/>
      <c r="EA43" s="386"/>
      <c r="EB43" s="386"/>
      <c r="EC43" s="386"/>
      <c r="ED43" s="386"/>
      <c r="EE43" s="386"/>
      <c r="EF43" s="386"/>
      <c r="EG43" s="386"/>
      <c r="EH43" s="386"/>
      <c r="EI43" s="386"/>
      <c r="EJ43" s="386"/>
      <c r="EK43" s="386"/>
      <c r="EL43" s="386"/>
      <c r="EM43" s="386"/>
      <c r="EN43" s="386"/>
      <c r="EO43" s="386"/>
      <c r="EP43" s="386"/>
      <c r="EQ43" s="386"/>
      <c r="ER43" s="386"/>
      <c r="ES43" s="386"/>
      <c r="ET43" s="386"/>
      <c r="EU43" s="386"/>
      <c r="EV43" s="386"/>
      <c r="EW43" s="386"/>
      <c r="EX43" s="386"/>
      <c r="EY43" s="386"/>
      <c r="EZ43" s="386"/>
    </row>
    <row r="44" spans="1:156" ht="30" customHeight="1">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c r="BW44" s="385"/>
      <c r="BX44" s="385"/>
      <c r="BY44" s="385"/>
      <c r="BZ44" s="385"/>
      <c r="CA44" s="385"/>
      <c r="CB44" s="385"/>
      <c r="CC44" s="386"/>
      <c r="CD44" s="386"/>
      <c r="CE44" s="386"/>
      <c r="CF44" s="386"/>
      <c r="CG44" s="386"/>
      <c r="CH44" s="386"/>
      <c r="CI44" s="386"/>
      <c r="CJ44" s="386"/>
      <c r="CK44" s="386"/>
      <c r="CL44" s="386"/>
      <c r="CM44" s="386"/>
      <c r="CN44" s="386"/>
      <c r="CO44" s="386"/>
      <c r="CP44" s="386"/>
      <c r="CQ44" s="386"/>
      <c r="CR44" s="386"/>
      <c r="CS44" s="386"/>
      <c r="CT44" s="386"/>
      <c r="CU44" s="386"/>
      <c r="CV44" s="386"/>
      <c r="CW44" s="386"/>
      <c r="CX44" s="386"/>
      <c r="CY44" s="386"/>
      <c r="CZ44" s="386"/>
      <c r="DA44" s="386"/>
      <c r="DB44" s="386"/>
      <c r="DC44" s="386"/>
      <c r="DD44" s="386"/>
      <c r="DE44" s="386"/>
      <c r="DF44" s="386"/>
      <c r="DG44" s="386"/>
      <c r="DH44" s="386"/>
      <c r="DI44" s="386"/>
      <c r="DJ44" s="386"/>
      <c r="DK44" s="386"/>
      <c r="DL44" s="386"/>
      <c r="DM44" s="386"/>
      <c r="DN44" s="386"/>
      <c r="DO44" s="386"/>
      <c r="DP44" s="386"/>
      <c r="DQ44" s="386"/>
      <c r="DR44" s="386"/>
      <c r="DS44" s="386"/>
      <c r="DT44" s="386"/>
      <c r="DU44" s="386"/>
      <c r="DV44" s="386"/>
      <c r="DW44" s="386"/>
      <c r="DX44" s="386"/>
      <c r="DY44" s="386"/>
      <c r="DZ44" s="386"/>
      <c r="EA44" s="386"/>
      <c r="EB44" s="386"/>
      <c r="EC44" s="386"/>
      <c r="ED44" s="386"/>
      <c r="EE44" s="386"/>
      <c r="EF44" s="386"/>
      <c r="EG44" s="386"/>
      <c r="EH44" s="386"/>
      <c r="EI44" s="386"/>
      <c r="EJ44" s="386"/>
      <c r="EK44" s="386"/>
      <c r="EL44" s="386"/>
      <c r="EM44" s="386"/>
      <c r="EN44" s="386"/>
      <c r="EO44" s="386"/>
      <c r="EP44" s="386"/>
      <c r="EQ44" s="386"/>
      <c r="ER44" s="386"/>
      <c r="ES44" s="386"/>
      <c r="ET44" s="386"/>
      <c r="EU44" s="386"/>
      <c r="EV44" s="386"/>
      <c r="EW44" s="386"/>
      <c r="EX44" s="386"/>
      <c r="EY44" s="386"/>
      <c r="EZ44" s="386"/>
    </row>
    <row r="45" spans="1:156" ht="30" customHeight="1">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6"/>
      <c r="CD45" s="386"/>
      <c r="CE45" s="386"/>
      <c r="CF45" s="386"/>
      <c r="CG45" s="386"/>
      <c r="CH45" s="386"/>
      <c r="CI45" s="386"/>
      <c r="CJ45" s="386"/>
      <c r="CK45" s="386"/>
      <c r="CL45" s="386"/>
      <c r="CM45" s="386"/>
      <c r="CN45" s="386"/>
      <c r="CO45" s="386"/>
      <c r="CP45" s="386"/>
      <c r="CQ45" s="386"/>
      <c r="CR45" s="386"/>
      <c r="CS45" s="386"/>
      <c r="CT45" s="386"/>
      <c r="CU45" s="386"/>
      <c r="CV45" s="386"/>
      <c r="CW45" s="386"/>
      <c r="CX45" s="386"/>
      <c r="CY45" s="386"/>
      <c r="CZ45" s="386"/>
      <c r="DA45" s="386"/>
      <c r="DB45" s="386"/>
      <c r="DC45" s="386"/>
      <c r="DD45" s="386"/>
      <c r="DE45" s="386"/>
      <c r="DF45" s="386"/>
      <c r="DG45" s="386"/>
      <c r="DH45" s="386"/>
      <c r="DI45" s="386"/>
      <c r="DJ45" s="386"/>
      <c r="DK45" s="386"/>
      <c r="DL45" s="386"/>
      <c r="DM45" s="386"/>
      <c r="DN45" s="386"/>
      <c r="DO45" s="386"/>
      <c r="DP45" s="386"/>
      <c r="DQ45" s="386"/>
      <c r="DR45" s="386"/>
      <c r="DS45" s="386"/>
      <c r="DT45" s="386"/>
      <c r="DU45" s="386"/>
      <c r="DV45" s="386"/>
      <c r="DW45" s="386"/>
      <c r="DX45" s="386"/>
      <c r="DY45" s="386"/>
      <c r="DZ45" s="386"/>
      <c r="EA45" s="386"/>
      <c r="EB45" s="386"/>
      <c r="EC45" s="386"/>
      <c r="ED45" s="386"/>
      <c r="EE45" s="386"/>
      <c r="EF45" s="386"/>
      <c r="EG45" s="386"/>
      <c r="EH45" s="386"/>
      <c r="EI45" s="386"/>
      <c r="EJ45" s="386"/>
      <c r="EK45" s="386"/>
      <c r="EL45" s="386"/>
      <c r="EM45" s="386"/>
      <c r="EN45" s="386"/>
      <c r="EO45" s="386"/>
      <c r="EP45" s="386"/>
      <c r="EQ45" s="386"/>
      <c r="ER45" s="386"/>
      <c r="ES45" s="386"/>
      <c r="ET45" s="386"/>
      <c r="EU45" s="386"/>
      <c r="EV45" s="386"/>
      <c r="EW45" s="386"/>
      <c r="EX45" s="386"/>
      <c r="EY45" s="386"/>
      <c r="EZ45" s="386"/>
    </row>
    <row r="46" spans="1:156" ht="30" customHeight="1">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6"/>
      <c r="CD46" s="386"/>
      <c r="CE46" s="386"/>
      <c r="CF46" s="386"/>
      <c r="CG46" s="386"/>
      <c r="CH46" s="386"/>
      <c r="CI46" s="386"/>
      <c r="CJ46" s="386"/>
      <c r="CK46" s="386"/>
      <c r="CL46" s="386"/>
      <c r="CM46" s="386"/>
      <c r="CN46" s="386"/>
      <c r="CO46" s="386"/>
      <c r="CP46" s="386"/>
      <c r="CQ46" s="386"/>
      <c r="CR46" s="386"/>
      <c r="CS46" s="386"/>
      <c r="CT46" s="386"/>
      <c r="CU46" s="386"/>
      <c r="CV46" s="386"/>
      <c r="CW46" s="386"/>
      <c r="CX46" s="386"/>
      <c r="CY46" s="386"/>
      <c r="CZ46" s="386"/>
      <c r="DA46" s="386"/>
      <c r="DB46" s="386"/>
      <c r="DC46" s="386"/>
      <c r="DD46" s="386"/>
      <c r="DE46" s="386"/>
      <c r="DF46" s="386"/>
      <c r="DG46" s="386"/>
      <c r="DH46" s="386"/>
      <c r="DI46" s="386"/>
      <c r="DJ46" s="386"/>
      <c r="DK46" s="386"/>
      <c r="DL46" s="386"/>
      <c r="DM46" s="386"/>
      <c r="DN46" s="386"/>
      <c r="DO46" s="386"/>
      <c r="DP46" s="386"/>
      <c r="DQ46" s="386"/>
      <c r="DR46" s="386"/>
      <c r="DS46" s="386"/>
      <c r="DT46" s="386"/>
      <c r="DU46" s="386"/>
      <c r="DV46" s="386"/>
      <c r="DW46" s="386"/>
      <c r="DX46" s="386"/>
      <c r="DY46" s="386"/>
      <c r="DZ46" s="386"/>
      <c r="EA46" s="386"/>
      <c r="EB46" s="386"/>
      <c r="EC46" s="386"/>
      <c r="ED46" s="386"/>
      <c r="EE46" s="386"/>
      <c r="EF46" s="386"/>
      <c r="EG46" s="386"/>
      <c r="EH46" s="386"/>
      <c r="EI46" s="386"/>
      <c r="EJ46" s="386"/>
      <c r="EK46" s="386"/>
      <c r="EL46" s="386"/>
      <c r="EM46" s="386"/>
      <c r="EN46" s="386"/>
      <c r="EO46" s="386"/>
      <c r="EP46" s="386"/>
      <c r="EQ46" s="386"/>
      <c r="ER46" s="386"/>
      <c r="ES46" s="386"/>
      <c r="ET46" s="386"/>
      <c r="EU46" s="386"/>
      <c r="EV46" s="386"/>
      <c r="EW46" s="386"/>
      <c r="EX46" s="386"/>
      <c r="EY46" s="386"/>
      <c r="EZ46" s="386"/>
    </row>
    <row r="47" spans="1:156" ht="30" customHeight="1">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6"/>
      <c r="CD47" s="386"/>
      <c r="CE47" s="386"/>
      <c r="CF47" s="386"/>
      <c r="CG47" s="386"/>
      <c r="CH47" s="386"/>
      <c r="CI47" s="386"/>
      <c r="CJ47" s="386"/>
      <c r="CK47" s="386"/>
      <c r="CL47" s="386"/>
      <c r="CM47" s="386"/>
      <c r="CN47" s="386"/>
      <c r="CO47" s="386"/>
      <c r="CP47" s="386"/>
      <c r="CQ47" s="386"/>
      <c r="CR47" s="386"/>
      <c r="CS47" s="386"/>
      <c r="CT47" s="386"/>
      <c r="CU47" s="386"/>
      <c r="CV47" s="386"/>
      <c r="CW47" s="386"/>
      <c r="CX47" s="386"/>
      <c r="CY47" s="386"/>
      <c r="CZ47" s="386"/>
      <c r="DA47" s="386"/>
      <c r="DB47" s="386"/>
      <c r="DC47" s="386"/>
      <c r="DD47" s="386"/>
      <c r="DE47" s="386"/>
      <c r="DF47" s="386"/>
      <c r="DG47" s="386"/>
      <c r="DH47" s="386"/>
      <c r="DI47" s="386"/>
      <c r="DJ47" s="386"/>
      <c r="DK47" s="386"/>
      <c r="DL47" s="386"/>
      <c r="DM47" s="386"/>
      <c r="DN47" s="386"/>
      <c r="DO47" s="386"/>
      <c r="DP47" s="386"/>
      <c r="DQ47" s="386"/>
      <c r="DR47" s="386"/>
      <c r="DS47" s="386"/>
      <c r="DT47" s="386"/>
      <c r="DU47" s="386"/>
      <c r="DV47" s="386"/>
      <c r="DW47" s="386"/>
      <c r="DX47" s="386"/>
      <c r="DY47" s="386"/>
      <c r="DZ47" s="386"/>
      <c r="EA47" s="386"/>
      <c r="EB47" s="386"/>
      <c r="EC47" s="386"/>
      <c r="ED47" s="386"/>
      <c r="EE47" s="386"/>
      <c r="EF47" s="386"/>
      <c r="EG47" s="386"/>
      <c r="EH47" s="386"/>
      <c r="EI47" s="386"/>
      <c r="EJ47" s="386"/>
      <c r="EK47" s="386"/>
      <c r="EL47" s="386"/>
      <c r="EM47" s="386"/>
      <c r="EN47" s="386"/>
      <c r="EO47" s="386"/>
      <c r="EP47" s="386"/>
      <c r="EQ47" s="386"/>
      <c r="ER47" s="386"/>
      <c r="ES47" s="386"/>
      <c r="ET47" s="386"/>
      <c r="EU47" s="386"/>
      <c r="EV47" s="386"/>
      <c r="EW47" s="386"/>
      <c r="EX47" s="386"/>
      <c r="EY47" s="386"/>
      <c r="EZ47" s="386"/>
    </row>
    <row r="48" spans="1:156" ht="30" customHeight="1">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6"/>
      <c r="CD48" s="386"/>
      <c r="CE48" s="386"/>
      <c r="CF48" s="386"/>
      <c r="CG48" s="386"/>
      <c r="CH48" s="386"/>
      <c r="CI48" s="386"/>
      <c r="CJ48" s="386"/>
      <c r="CK48" s="386"/>
      <c r="CL48" s="386"/>
      <c r="CM48" s="386"/>
      <c r="CN48" s="386"/>
      <c r="CO48" s="386"/>
      <c r="CP48" s="386"/>
      <c r="CQ48" s="386"/>
      <c r="CR48" s="386"/>
      <c r="CS48" s="386"/>
      <c r="CT48" s="386"/>
      <c r="CU48" s="386"/>
      <c r="CV48" s="386"/>
      <c r="CW48" s="386"/>
      <c r="CX48" s="386"/>
      <c r="CY48" s="386"/>
      <c r="CZ48" s="386"/>
      <c r="DA48" s="386"/>
      <c r="DB48" s="386"/>
      <c r="DC48" s="386"/>
      <c r="DD48" s="386"/>
      <c r="DE48" s="386"/>
      <c r="DF48" s="386"/>
      <c r="DG48" s="386"/>
      <c r="DH48" s="386"/>
      <c r="DI48" s="386"/>
      <c r="DJ48" s="386"/>
      <c r="DK48" s="386"/>
      <c r="DL48" s="386"/>
      <c r="DM48" s="386"/>
      <c r="DN48" s="386"/>
      <c r="DO48" s="386"/>
      <c r="DP48" s="386"/>
      <c r="DQ48" s="386"/>
      <c r="DR48" s="386"/>
      <c r="DS48" s="386"/>
      <c r="DT48" s="386"/>
      <c r="DU48" s="386"/>
      <c r="DV48" s="386"/>
      <c r="DW48" s="386"/>
      <c r="DX48" s="386"/>
      <c r="DY48" s="386"/>
      <c r="DZ48" s="386"/>
      <c r="EA48" s="386"/>
      <c r="EB48" s="386"/>
      <c r="EC48" s="386"/>
      <c r="ED48" s="386"/>
      <c r="EE48" s="386"/>
      <c r="EF48" s="386"/>
      <c r="EG48" s="386"/>
      <c r="EH48" s="386"/>
      <c r="EI48" s="386"/>
      <c r="EJ48" s="386"/>
      <c r="EK48" s="386"/>
      <c r="EL48" s="386"/>
      <c r="EM48" s="386"/>
      <c r="EN48" s="386"/>
      <c r="EO48" s="386"/>
      <c r="EP48" s="386"/>
      <c r="EQ48" s="386"/>
      <c r="ER48" s="386"/>
      <c r="ES48" s="386"/>
      <c r="ET48" s="386"/>
      <c r="EU48" s="386"/>
      <c r="EV48" s="386"/>
      <c r="EW48" s="386"/>
      <c r="EX48" s="386"/>
      <c r="EY48" s="386"/>
      <c r="EZ48" s="386"/>
    </row>
    <row r="49" spans="1:156" ht="30" customHeight="1">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6"/>
      <c r="CD49" s="386"/>
      <c r="CE49" s="386"/>
      <c r="CF49" s="386"/>
      <c r="CG49" s="386"/>
      <c r="CH49" s="386"/>
      <c r="CI49" s="386"/>
      <c r="CJ49" s="386"/>
      <c r="CK49" s="386"/>
      <c r="CL49" s="386"/>
      <c r="CM49" s="386"/>
      <c r="CN49" s="386"/>
      <c r="CO49" s="386"/>
      <c r="CP49" s="386"/>
      <c r="CQ49" s="386"/>
      <c r="CR49" s="386"/>
      <c r="CS49" s="386"/>
      <c r="CT49" s="386"/>
      <c r="CU49" s="386"/>
      <c r="CV49" s="386"/>
      <c r="CW49" s="386"/>
      <c r="CX49" s="386"/>
      <c r="CY49" s="386"/>
      <c r="CZ49" s="386"/>
      <c r="DA49" s="386"/>
      <c r="DB49" s="386"/>
      <c r="DC49" s="386"/>
      <c r="DD49" s="386"/>
      <c r="DE49" s="386"/>
      <c r="DF49" s="386"/>
      <c r="DG49" s="386"/>
      <c r="DH49" s="386"/>
      <c r="DI49" s="386"/>
      <c r="DJ49" s="386"/>
      <c r="DK49" s="386"/>
      <c r="DL49" s="386"/>
      <c r="DM49" s="386"/>
      <c r="DN49" s="386"/>
      <c r="DO49" s="386"/>
      <c r="DP49" s="386"/>
      <c r="DQ49" s="386"/>
      <c r="DR49" s="386"/>
      <c r="DS49" s="386"/>
      <c r="DT49" s="386"/>
      <c r="DU49" s="386"/>
      <c r="DV49" s="386"/>
      <c r="DW49" s="386"/>
      <c r="DX49" s="386"/>
      <c r="DY49" s="386"/>
      <c r="DZ49" s="386"/>
      <c r="EA49" s="386"/>
      <c r="EB49" s="386"/>
      <c r="EC49" s="386"/>
      <c r="ED49" s="386"/>
      <c r="EE49" s="386"/>
      <c r="EF49" s="386"/>
      <c r="EG49" s="386"/>
      <c r="EH49" s="386"/>
      <c r="EI49" s="386"/>
      <c r="EJ49" s="386"/>
      <c r="EK49" s="386"/>
      <c r="EL49" s="386"/>
      <c r="EM49" s="386"/>
      <c r="EN49" s="386"/>
      <c r="EO49" s="386"/>
      <c r="EP49" s="386"/>
      <c r="EQ49" s="386"/>
      <c r="ER49" s="386"/>
      <c r="ES49" s="386"/>
      <c r="ET49" s="386"/>
      <c r="EU49" s="386"/>
      <c r="EV49" s="386"/>
      <c r="EW49" s="386"/>
      <c r="EX49" s="386"/>
      <c r="EY49" s="386"/>
      <c r="EZ49" s="386"/>
    </row>
    <row r="50" spans="1:156" ht="30" customHeight="1">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6"/>
      <c r="CD50" s="386"/>
      <c r="CE50" s="386"/>
      <c r="CF50" s="386"/>
      <c r="CG50" s="386"/>
      <c r="CH50" s="386"/>
      <c r="CI50" s="386"/>
      <c r="CJ50" s="386"/>
      <c r="CK50" s="386"/>
      <c r="CL50" s="386"/>
      <c r="CM50" s="386"/>
      <c r="CN50" s="386"/>
      <c r="CO50" s="386"/>
      <c r="CP50" s="386"/>
      <c r="CQ50" s="386"/>
      <c r="CR50" s="386"/>
      <c r="CS50" s="386"/>
      <c r="CT50" s="386"/>
      <c r="CU50" s="386"/>
      <c r="CV50" s="386"/>
      <c r="CW50" s="386"/>
      <c r="CX50" s="386"/>
      <c r="CY50" s="386"/>
      <c r="CZ50" s="386"/>
      <c r="DA50" s="386"/>
      <c r="DB50" s="386"/>
      <c r="DC50" s="386"/>
      <c r="DD50" s="386"/>
      <c r="DE50" s="386"/>
      <c r="DF50" s="386"/>
      <c r="DG50" s="386"/>
      <c r="DH50" s="386"/>
      <c r="DI50" s="386"/>
      <c r="DJ50" s="386"/>
      <c r="DK50" s="386"/>
      <c r="DL50" s="386"/>
      <c r="DM50" s="386"/>
      <c r="DN50" s="386"/>
      <c r="DO50" s="386"/>
      <c r="DP50" s="386"/>
      <c r="DQ50" s="386"/>
      <c r="DR50" s="386"/>
      <c r="DS50" s="386"/>
      <c r="DT50" s="386"/>
      <c r="DU50" s="386"/>
      <c r="DV50" s="386"/>
      <c r="DW50" s="386"/>
      <c r="DX50" s="386"/>
      <c r="DY50" s="386"/>
      <c r="DZ50" s="386"/>
      <c r="EA50" s="386"/>
      <c r="EB50" s="386"/>
      <c r="EC50" s="386"/>
      <c r="ED50" s="386"/>
      <c r="EE50" s="386"/>
      <c r="EF50" s="386"/>
      <c r="EG50" s="386"/>
      <c r="EH50" s="386"/>
      <c r="EI50" s="386"/>
      <c r="EJ50" s="386"/>
      <c r="EK50" s="386"/>
      <c r="EL50" s="386"/>
      <c r="EM50" s="386"/>
      <c r="EN50" s="386"/>
      <c r="EO50" s="386"/>
      <c r="EP50" s="386"/>
      <c r="EQ50" s="386"/>
      <c r="ER50" s="386"/>
      <c r="ES50" s="386"/>
      <c r="ET50" s="386"/>
      <c r="EU50" s="386"/>
      <c r="EV50" s="386"/>
      <c r="EW50" s="386"/>
      <c r="EX50" s="386"/>
      <c r="EY50" s="386"/>
      <c r="EZ50" s="386"/>
    </row>
    <row r="51" spans="1:156" ht="30" customHeight="1">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6"/>
      <c r="CD51" s="386"/>
      <c r="CE51" s="386"/>
      <c r="CF51" s="386"/>
      <c r="CG51" s="386"/>
      <c r="CH51" s="386"/>
      <c r="CI51" s="386"/>
      <c r="CJ51" s="386"/>
      <c r="CK51" s="386"/>
      <c r="CL51" s="386"/>
      <c r="CM51" s="386"/>
      <c r="CN51" s="386"/>
      <c r="CO51" s="386"/>
      <c r="CP51" s="386"/>
      <c r="CQ51" s="386"/>
      <c r="CR51" s="386"/>
      <c r="CS51" s="386"/>
      <c r="CT51" s="386"/>
      <c r="CU51" s="386"/>
      <c r="CV51" s="386"/>
      <c r="CW51" s="386"/>
      <c r="CX51" s="386"/>
      <c r="CY51" s="386"/>
      <c r="CZ51" s="386"/>
      <c r="DA51" s="386"/>
      <c r="DB51" s="386"/>
      <c r="DC51" s="386"/>
      <c r="DD51" s="386"/>
      <c r="DE51" s="386"/>
      <c r="DF51" s="386"/>
      <c r="DG51" s="386"/>
      <c r="DH51" s="386"/>
      <c r="DI51" s="386"/>
      <c r="DJ51" s="386"/>
      <c r="DK51" s="386"/>
      <c r="DL51" s="386"/>
      <c r="DM51" s="386"/>
      <c r="DN51" s="386"/>
      <c r="DO51" s="386"/>
      <c r="DP51" s="386"/>
      <c r="DQ51" s="386"/>
      <c r="DR51" s="386"/>
      <c r="DS51" s="386"/>
      <c r="DT51" s="386"/>
      <c r="DU51" s="386"/>
      <c r="DV51" s="386"/>
      <c r="DW51" s="386"/>
      <c r="DX51" s="386"/>
      <c r="DY51" s="386"/>
      <c r="DZ51" s="386"/>
      <c r="EA51" s="386"/>
      <c r="EB51" s="386"/>
      <c r="EC51" s="386"/>
      <c r="ED51" s="386"/>
      <c r="EE51" s="386"/>
      <c r="EF51" s="386"/>
      <c r="EG51" s="386"/>
      <c r="EH51" s="386"/>
      <c r="EI51" s="386"/>
      <c r="EJ51" s="386"/>
      <c r="EK51" s="386"/>
      <c r="EL51" s="386"/>
      <c r="EM51" s="386"/>
      <c r="EN51" s="386"/>
      <c r="EO51" s="386"/>
      <c r="EP51" s="386"/>
      <c r="EQ51" s="386"/>
      <c r="ER51" s="386"/>
      <c r="ES51" s="386"/>
      <c r="ET51" s="386"/>
      <c r="EU51" s="386"/>
      <c r="EV51" s="386"/>
      <c r="EW51" s="386"/>
      <c r="EX51" s="386"/>
      <c r="EY51" s="386"/>
      <c r="EZ51" s="386"/>
    </row>
    <row r="52" spans="1:156" ht="30" customHeight="1">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6"/>
      <c r="CD52" s="386"/>
      <c r="CE52" s="386"/>
      <c r="CF52" s="386"/>
      <c r="CG52" s="386"/>
      <c r="CH52" s="386"/>
      <c r="CI52" s="386"/>
      <c r="CJ52" s="386"/>
      <c r="CK52" s="386"/>
      <c r="CL52" s="386"/>
      <c r="CM52" s="386"/>
      <c r="CN52" s="386"/>
      <c r="CO52" s="386"/>
      <c r="CP52" s="386"/>
      <c r="CQ52" s="386"/>
      <c r="CR52" s="386"/>
      <c r="CS52" s="386"/>
      <c r="CT52" s="386"/>
      <c r="CU52" s="386"/>
      <c r="CV52" s="386"/>
      <c r="CW52" s="386"/>
      <c r="CX52" s="386"/>
      <c r="CY52" s="386"/>
      <c r="CZ52" s="386"/>
      <c r="DA52" s="386"/>
      <c r="DB52" s="386"/>
      <c r="DC52" s="386"/>
      <c r="DD52" s="386"/>
      <c r="DE52" s="386"/>
      <c r="DF52" s="386"/>
      <c r="DG52" s="386"/>
      <c r="DH52" s="386"/>
      <c r="DI52" s="386"/>
      <c r="DJ52" s="386"/>
      <c r="DK52" s="386"/>
      <c r="DL52" s="386"/>
      <c r="DM52" s="386"/>
      <c r="DN52" s="386"/>
      <c r="DO52" s="386"/>
      <c r="DP52" s="386"/>
      <c r="DQ52" s="386"/>
      <c r="DR52" s="386"/>
      <c r="DS52" s="386"/>
      <c r="DT52" s="386"/>
      <c r="DU52" s="386"/>
      <c r="DV52" s="386"/>
      <c r="DW52" s="386"/>
      <c r="DX52" s="386"/>
      <c r="DY52" s="386"/>
      <c r="DZ52" s="386"/>
      <c r="EA52" s="386"/>
      <c r="EB52" s="386"/>
      <c r="EC52" s="386"/>
      <c r="ED52" s="386"/>
      <c r="EE52" s="386"/>
      <c r="EF52" s="386"/>
      <c r="EG52" s="386"/>
      <c r="EH52" s="386"/>
      <c r="EI52" s="386"/>
      <c r="EJ52" s="386"/>
      <c r="EK52" s="386"/>
      <c r="EL52" s="386"/>
      <c r="EM52" s="386"/>
      <c r="EN52" s="386"/>
      <c r="EO52" s="386"/>
      <c r="EP52" s="386"/>
      <c r="EQ52" s="386"/>
      <c r="ER52" s="386"/>
      <c r="ES52" s="386"/>
      <c r="ET52" s="386"/>
      <c r="EU52" s="386"/>
      <c r="EV52" s="386"/>
      <c r="EW52" s="386"/>
      <c r="EX52" s="386"/>
      <c r="EY52" s="386"/>
      <c r="EZ52" s="386"/>
    </row>
    <row r="53" spans="1:156" ht="30" customHeight="1">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6"/>
      <c r="CD53" s="386"/>
      <c r="CE53" s="386"/>
      <c r="CF53" s="386"/>
      <c r="CG53" s="386"/>
      <c r="CH53" s="386"/>
      <c r="CI53" s="386"/>
      <c r="CJ53" s="386"/>
      <c r="CK53" s="386"/>
      <c r="CL53" s="386"/>
      <c r="CM53" s="386"/>
      <c r="CN53" s="386"/>
      <c r="CO53" s="386"/>
      <c r="CP53" s="386"/>
      <c r="CQ53" s="386"/>
      <c r="CR53" s="386"/>
      <c r="CS53" s="386"/>
      <c r="CT53" s="386"/>
      <c r="CU53" s="386"/>
      <c r="CV53" s="386"/>
      <c r="CW53" s="386"/>
      <c r="CX53" s="386"/>
      <c r="CY53" s="386"/>
      <c r="CZ53" s="386"/>
      <c r="DA53" s="386"/>
      <c r="DB53" s="386"/>
      <c r="DC53" s="386"/>
      <c r="DD53" s="386"/>
      <c r="DE53" s="386"/>
      <c r="DF53" s="386"/>
      <c r="DG53" s="386"/>
      <c r="DH53" s="386"/>
      <c r="DI53" s="386"/>
      <c r="DJ53" s="386"/>
      <c r="DK53" s="386"/>
      <c r="DL53" s="386"/>
      <c r="DM53" s="386"/>
      <c r="DN53" s="386"/>
      <c r="DO53" s="386"/>
      <c r="DP53" s="386"/>
      <c r="DQ53" s="386"/>
      <c r="DR53" s="386"/>
      <c r="DS53" s="386"/>
      <c r="DT53" s="386"/>
      <c r="DU53" s="386"/>
      <c r="DV53" s="386"/>
      <c r="DW53" s="386"/>
      <c r="DX53" s="386"/>
      <c r="DY53" s="386"/>
      <c r="DZ53" s="386"/>
      <c r="EA53" s="386"/>
      <c r="EB53" s="386"/>
      <c r="EC53" s="386"/>
      <c r="ED53" s="386"/>
      <c r="EE53" s="386"/>
      <c r="EF53" s="386"/>
      <c r="EG53" s="386"/>
      <c r="EH53" s="386"/>
      <c r="EI53" s="386"/>
      <c r="EJ53" s="386"/>
      <c r="EK53" s="386"/>
      <c r="EL53" s="386"/>
      <c r="EM53" s="386"/>
      <c r="EN53" s="386"/>
      <c r="EO53" s="386"/>
      <c r="EP53" s="386"/>
      <c r="EQ53" s="386"/>
      <c r="ER53" s="386"/>
      <c r="ES53" s="386"/>
      <c r="ET53" s="386"/>
      <c r="EU53" s="386"/>
      <c r="EV53" s="386"/>
      <c r="EW53" s="386"/>
      <c r="EX53" s="386"/>
      <c r="EY53" s="386"/>
      <c r="EZ53" s="386"/>
    </row>
    <row r="54" spans="1:156" ht="30" customHeight="1">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5"/>
      <c r="BO54" s="385"/>
      <c r="BP54" s="385"/>
      <c r="BQ54" s="385"/>
      <c r="BR54" s="385"/>
      <c r="BS54" s="385"/>
      <c r="BT54" s="385"/>
      <c r="BU54" s="385"/>
      <c r="BV54" s="385"/>
      <c r="BW54" s="385"/>
      <c r="BX54" s="385"/>
      <c r="BY54" s="385"/>
      <c r="BZ54" s="385"/>
      <c r="CA54" s="385"/>
      <c r="CB54" s="385"/>
      <c r="CC54" s="386"/>
      <c r="CD54" s="386"/>
      <c r="CE54" s="386"/>
      <c r="CF54" s="386"/>
      <c r="CG54" s="386"/>
      <c r="CH54" s="386"/>
      <c r="CI54" s="386"/>
      <c r="CJ54" s="386"/>
      <c r="CK54" s="386"/>
      <c r="CL54" s="386"/>
      <c r="CM54" s="386"/>
      <c r="CN54" s="386"/>
      <c r="CO54" s="386"/>
      <c r="CP54" s="386"/>
      <c r="CQ54" s="386"/>
      <c r="CR54" s="386"/>
      <c r="CS54" s="386"/>
      <c r="CT54" s="386"/>
      <c r="CU54" s="386"/>
      <c r="CV54" s="386"/>
      <c r="CW54" s="386"/>
      <c r="CX54" s="386"/>
      <c r="CY54" s="386"/>
      <c r="CZ54" s="386"/>
      <c r="DA54" s="386"/>
      <c r="DB54" s="386"/>
      <c r="DC54" s="386"/>
      <c r="DD54" s="386"/>
      <c r="DE54" s="386"/>
      <c r="DF54" s="386"/>
      <c r="DG54" s="386"/>
      <c r="DH54" s="386"/>
      <c r="DI54" s="386"/>
      <c r="DJ54" s="386"/>
      <c r="DK54" s="386"/>
      <c r="DL54" s="386"/>
      <c r="DM54" s="386"/>
      <c r="DN54" s="386"/>
      <c r="DO54" s="386"/>
      <c r="DP54" s="386"/>
      <c r="DQ54" s="386"/>
      <c r="DR54" s="386"/>
      <c r="DS54" s="386"/>
      <c r="DT54" s="386"/>
      <c r="DU54" s="386"/>
      <c r="DV54" s="386"/>
      <c r="DW54" s="386"/>
      <c r="DX54" s="386"/>
      <c r="DY54" s="386"/>
      <c r="DZ54" s="386"/>
      <c r="EA54" s="386"/>
      <c r="EB54" s="386"/>
      <c r="EC54" s="386"/>
      <c r="ED54" s="386"/>
      <c r="EE54" s="386"/>
      <c r="EF54" s="386"/>
      <c r="EG54" s="386"/>
      <c r="EH54" s="386"/>
      <c r="EI54" s="386"/>
      <c r="EJ54" s="386"/>
      <c r="EK54" s="386"/>
      <c r="EL54" s="386"/>
      <c r="EM54" s="386"/>
      <c r="EN54" s="386"/>
      <c r="EO54" s="386"/>
      <c r="EP54" s="386"/>
      <c r="EQ54" s="386"/>
      <c r="ER54" s="386"/>
      <c r="ES54" s="386"/>
      <c r="ET54" s="386"/>
      <c r="EU54" s="386"/>
      <c r="EV54" s="386"/>
      <c r="EW54" s="386"/>
      <c r="EX54" s="386"/>
      <c r="EY54" s="386"/>
      <c r="EZ54" s="386"/>
    </row>
    <row r="55" spans="1:156" ht="30" customHeight="1">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c r="BN55" s="385"/>
      <c r="BO55" s="385"/>
      <c r="BP55" s="385"/>
      <c r="BQ55" s="385"/>
      <c r="BR55" s="385"/>
      <c r="BS55" s="385"/>
      <c r="BT55" s="385"/>
      <c r="BU55" s="385"/>
      <c r="BV55" s="385"/>
      <c r="BW55" s="385"/>
      <c r="BX55" s="385"/>
      <c r="BY55" s="385"/>
      <c r="BZ55" s="385"/>
      <c r="CA55" s="385"/>
      <c r="CB55" s="385"/>
      <c r="CC55" s="386"/>
      <c r="CD55" s="386"/>
      <c r="CE55" s="386"/>
      <c r="CF55" s="386"/>
      <c r="CG55" s="386"/>
      <c r="CH55" s="386"/>
      <c r="CI55" s="386"/>
      <c r="CJ55" s="386"/>
      <c r="CK55" s="386"/>
      <c r="CL55" s="386"/>
      <c r="CM55" s="386"/>
      <c r="CN55" s="386"/>
      <c r="CO55" s="386"/>
      <c r="CP55" s="386"/>
      <c r="CQ55" s="386"/>
      <c r="CR55" s="386"/>
      <c r="CS55" s="386"/>
      <c r="CT55" s="386"/>
      <c r="CU55" s="386"/>
      <c r="CV55" s="386"/>
      <c r="CW55" s="386"/>
      <c r="CX55" s="386"/>
      <c r="CY55" s="386"/>
      <c r="CZ55" s="386"/>
      <c r="DA55" s="386"/>
      <c r="DB55" s="386"/>
      <c r="DC55" s="386"/>
      <c r="DD55" s="386"/>
      <c r="DE55" s="386"/>
      <c r="DF55" s="386"/>
      <c r="DG55" s="386"/>
      <c r="DH55" s="386"/>
      <c r="DI55" s="386"/>
      <c r="DJ55" s="386"/>
      <c r="DK55" s="386"/>
      <c r="DL55" s="386"/>
      <c r="DM55" s="386"/>
      <c r="DN55" s="386"/>
      <c r="DO55" s="386"/>
      <c r="DP55" s="386"/>
      <c r="DQ55" s="386"/>
      <c r="DR55" s="386"/>
      <c r="DS55" s="386"/>
      <c r="DT55" s="386"/>
      <c r="DU55" s="386"/>
      <c r="DV55" s="386"/>
      <c r="DW55" s="386"/>
      <c r="DX55" s="386"/>
      <c r="DY55" s="386"/>
      <c r="DZ55" s="386"/>
      <c r="EA55" s="386"/>
      <c r="EB55" s="386"/>
      <c r="EC55" s="386"/>
      <c r="ED55" s="386"/>
      <c r="EE55" s="386"/>
      <c r="EF55" s="386"/>
      <c r="EG55" s="386"/>
      <c r="EH55" s="386"/>
      <c r="EI55" s="386"/>
      <c r="EJ55" s="386"/>
      <c r="EK55" s="386"/>
      <c r="EL55" s="386"/>
      <c r="EM55" s="386"/>
      <c r="EN55" s="386"/>
      <c r="EO55" s="386"/>
      <c r="EP55" s="386"/>
      <c r="EQ55" s="386"/>
      <c r="ER55" s="386"/>
      <c r="ES55" s="386"/>
      <c r="ET55" s="386"/>
      <c r="EU55" s="386"/>
      <c r="EV55" s="386"/>
      <c r="EW55" s="386"/>
      <c r="EX55" s="386"/>
      <c r="EY55" s="386"/>
      <c r="EZ55" s="386"/>
    </row>
    <row r="56" spans="1:156" ht="30" customHeight="1">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85"/>
      <c r="CA56" s="385"/>
      <c r="CB56" s="385"/>
      <c r="CC56" s="386"/>
      <c r="CD56" s="386"/>
      <c r="CE56" s="386"/>
      <c r="CF56" s="386"/>
      <c r="CG56" s="386"/>
      <c r="CH56" s="386"/>
      <c r="CI56" s="386"/>
      <c r="CJ56" s="386"/>
      <c r="CK56" s="386"/>
      <c r="CL56" s="386"/>
      <c r="CM56" s="386"/>
      <c r="CN56" s="386"/>
      <c r="CO56" s="386"/>
      <c r="CP56" s="386"/>
      <c r="CQ56" s="386"/>
      <c r="CR56" s="386"/>
      <c r="CS56" s="386"/>
      <c r="CT56" s="386"/>
      <c r="CU56" s="386"/>
      <c r="CV56" s="386"/>
      <c r="CW56" s="386"/>
      <c r="CX56" s="386"/>
      <c r="CY56" s="386"/>
      <c r="CZ56" s="386"/>
      <c r="DA56" s="386"/>
      <c r="DB56" s="386"/>
      <c r="DC56" s="386"/>
      <c r="DD56" s="386"/>
      <c r="DE56" s="386"/>
      <c r="DF56" s="386"/>
      <c r="DG56" s="386"/>
      <c r="DH56" s="386"/>
      <c r="DI56" s="386"/>
      <c r="DJ56" s="386"/>
      <c r="DK56" s="386"/>
      <c r="DL56" s="386"/>
      <c r="DM56" s="386"/>
      <c r="DN56" s="386"/>
      <c r="DO56" s="386"/>
      <c r="DP56" s="386"/>
      <c r="DQ56" s="386"/>
      <c r="DR56" s="386"/>
      <c r="DS56" s="386"/>
      <c r="DT56" s="386"/>
      <c r="DU56" s="386"/>
      <c r="DV56" s="386"/>
      <c r="DW56" s="386"/>
      <c r="DX56" s="386"/>
      <c r="DY56" s="386"/>
      <c r="DZ56" s="386"/>
      <c r="EA56" s="386"/>
      <c r="EB56" s="386"/>
      <c r="EC56" s="386"/>
      <c r="ED56" s="386"/>
      <c r="EE56" s="386"/>
      <c r="EF56" s="386"/>
      <c r="EG56" s="386"/>
      <c r="EH56" s="386"/>
      <c r="EI56" s="386"/>
      <c r="EJ56" s="386"/>
      <c r="EK56" s="386"/>
      <c r="EL56" s="386"/>
      <c r="EM56" s="386"/>
      <c r="EN56" s="386"/>
      <c r="EO56" s="386"/>
      <c r="EP56" s="386"/>
      <c r="EQ56" s="386"/>
      <c r="ER56" s="386"/>
      <c r="ES56" s="386"/>
      <c r="ET56" s="386"/>
      <c r="EU56" s="386"/>
      <c r="EV56" s="386"/>
      <c r="EW56" s="386"/>
      <c r="EX56" s="386"/>
      <c r="EY56" s="386"/>
      <c r="EZ56" s="386"/>
    </row>
    <row r="57" spans="1:156" ht="30" customHeight="1">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86"/>
      <c r="DF57" s="386"/>
      <c r="DG57" s="386"/>
      <c r="DH57" s="386"/>
      <c r="DI57" s="386"/>
      <c r="DJ57" s="386"/>
      <c r="DK57" s="386"/>
      <c r="DL57" s="386"/>
      <c r="DM57" s="386"/>
      <c r="DN57" s="386"/>
      <c r="DO57" s="386"/>
      <c r="DP57" s="386"/>
      <c r="DQ57" s="386"/>
      <c r="DR57" s="386"/>
      <c r="DS57" s="386"/>
      <c r="DT57" s="386"/>
      <c r="DU57" s="386"/>
      <c r="DV57" s="386"/>
      <c r="DW57" s="386"/>
      <c r="DX57" s="386"/>
      <c r="DY57" s="386"/>
      <c r="DZ57" s="386"/>
      <c r="EA57" s="386"/>
      <c r="EB57" s="386"/>
      <c r="EC57" s="386"/>
      <c r="ED57" s="386"/>
      <c r="EE57" s="386"/>
      <c r="EF57" s="386"/>
      <c r="EG57" s="386"/>
      <c r="EH57" s="386"/>
      <c r="EI57" s="386"/>
      <c r="EJ57" s="386"/>
      <c r="EK57" s="386"/>
      <c r="EL57" s="386"/>
      <c r="EM57" s="386"/>
      <c r="EN57" s="386"/>
      <c r="EO57" s="386"/>
      <c r="EP57" s="386"/>
      <c r="EQ57" s="386"/>
      <c r="ER57" s="386"/>
      <c r="ES57" s="386"/>
      <c r="ET57" s="386"/>
      <c r="EU57" s="386"/>
      <c r="EV57" s="386"/>
      <c r="EW57" s="386"/>
      <c r="EX57" s="386"/>
      <c r="EY57" s="386"/>
      <c r="EZ57" s="386"/>
    </row>
    <row r="58" spans="1:156" ht="30" customHeight="1">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6"/>
      <c r="CD58" s="386"/>
      <c r="CE58" s="386"/>
      <c r="CF58" s="386"/>
      <c r="CG58" s="386"/>
      <c r="CH58" s="386"/>
      <c r="CI58" s="386"/>
      <c r="CJ58" s="386"/>
      <c r="CK58" s="386"/>
      <c r="CL58" s="386"/>
      <c r="CM58" s="386"/>
      <c r="CN58" s="386"/>
      <c r="CO58" s="386"/>
      <c r="CP58" s="386"/>
      <c r="CQ58" s="386"/>
      <c r="CR58" s="386"/>
      <c r="CS58" s="386"/>
      <c r="CT58" s="386"/>
      <c r="CU58" s="386"/>
      <c r="CV58" s="386"/>
      <c r="CW58" s="386"/>
      <c r="CX58" s="386"/>
      <c r="CY58" s="386"/>
      <c r="CZ58" s="386"/>
      <c r="DA58" s="386"/>
      <c r="DB58" s="386"/>
      <c r="DC58" s="386"/>
      <c r="DD58" s="386"/>
      <c r="DE58" s="386"/>
      <c r="DF58" s="386"/>
      <c r="DG58" s="386"/>
      <c r="DH58" s="386"/>
      <c r="DI58" s="386"/>
      <c r="DJ58" s="386"/>
      <c r="DK58" s="386"/>
      <c r="DL58" s="386"/>
      <c r="DM58" s="386"/>
      <c r="DN58" s="386"/>
      <c r="DO58" s="386"/>
      <c r="DP58" s="386"/>
      <c r="DQ58" s="386"/>
      <c r="DR58" s="386"/>
      <c r="DS58" s="386"/>
      <c r="DT58" s="386"/>
      <c r="DU58" s="386"/>
      <c r="DV58" s="386"/>
      <c r="DW58" s="386"/>
      <c r="DX58" s="386"/>
      <c r="DY58" s="386"/>
      <c r="DZ58" s="386"/>
      <c r="EA58" s="386"/>
      <c r="EB58" s="386"/>
      <c r="EC58" s="386"/>
      <c r="ED58" s="386"/>
      <c r="EE58" s="386"/>
      <c r="EF58" s="386"/>
      <c r="EG58" s="386"/>
      <c r="EH58" s="386"/>
      <c r="EI58" s="386"/>
      <c r="EJ58" s="386"/>
      <c r="EK58" s="386"/>
      <c r="EL58" s="386"/>
      <c r="EM58" s="386"/>
      <c r="EN58" s="386"/>
      <c r="EO58" s="386"/>
      <c r="EP58" s="386"/>
      <c r="EQ58" s="386"/>
      <c r="ER58" s="386"/>
      <c r="ES58" s="386"/>
      <c r="ET58" s="386"/>
      <c r="EU58" s="386"/>
      <c r="EV58" s="386"/>
      <c r="EW58" s="386"/>
      <c r="EX58" s="386"/>
      <c r="EY58" s="386"/>
      <c r="EZ58" s="386"/>
    </row>
    <row r="59" spans="1:156" ht="30" customHeight="1">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6"/>
      <c r="CD59" s="386"/>
      <c r="CE59" s="386"/>
      <c r="CF59" s="386"/>
      <c r="CG59" s="386"/>
      <c r="CH59" s="386"/>
      <c r="CI59" s="386"/>
      <c r="CJ59" s="386"/>
      <c r="CK59" s="386"/>
      <c r="CL59" s="386"/>
      <c r="CM59" s="386"/>
      <c r="CN59" s="386"/>
      <c r="CO59" s="386"/>
      <c r="CP59" s="386"/>
      <c r="CQ59" s="386"/>
      <c r="CR59" s="386"/>
      <c r="CS59" s="386"/>
      <c r="CT59" s="386"/>
      <c r="CU59" s="386"/>
      <c r="CV59" s="386"/>
      <c r="CW59" s="386"/>
      <c r="CX59" s="386"/>
      <c r="CY59" s="386"/>
      <c r="CZ59" s="386"/>
      <c r="DA59" s="386"/>
      <c r="DB59" s="386"/>
      <c r="DC59" s="386"/>
      <c r="DD59" s="386"/>
      <c r="DE59" s="386"/>
      <c r="DF59" s="386"/>
      <c r="DG59" s="386"/>
      <c r="DH59" s="386"/>
      <c r="DI59" s="386"/>
      <c r="DJ59" s="386"/>
      <c r="DK59" s="386"/>
      <c r="DL59" s="386"/>
      <c r="DM59" s="386"/>
      <c r="DN59" s="386"/>
      <c r="DO59" s="386"/>
      <c r="DP59" s="386"/>
      <c r="DQ59" s="386"/>
      <c r="DR59" s="386"/>
      <c r="DS59" s="386"/>
      <c r="DT59" s="386"/>
      <c r="DU59" s="386"/>
      <c r="DV59" s="386"/>
      <c r="DW59" s="386"/>
      <c r="DX59" s="386"/>
      <c r="DY59" s="386"/>
      <c r="DZ59" s="386"/>
      <c r="EA59" s="386"/>
      <c r="EB59" s="386"/>
      <c r="EC59" s="386"/>
      <c r="ED59" s="386"/>
      <c r="EE59" s="386"/>
      <c r="EF59" s="386"/>
      <c r="EG59" s="386"/>
      <c r="EH59" s="386"/>
      <c r="EI59" s="386"/>
      <c r="EJ59" s="386"/>
      <c r="EK59" s="386"/>
      <c r="EL59" s="386"/>
      <c r="EM59" s="386"/>
      <c r="EN59" s="386"/>
      <c r="EO59" s="386"/>
      <c r="EP59" s="386"/>
      <c r="EQ59" s="386"/>
      <c r="ER59" s="386"/>
      <c r="ES59" s="386"/>
      <c r="ET59" s="386"/>
      <c r="EU59" s="386"/>
      <c r="EV59" s="386"/>
      <c r="EW59" s="386"/>
      <c r="EX59" s="386"/>
      <c r="EY59" s="386"/>
      <c r="EZ59" s="386"/>
    </row>
    <row r="60" spans="1:156" ht="30" customHeight="1">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6"/>
      <c r="CD60" s="386"/>
      <c r="CE60" s="386"/>
      <c r="CF60" s="386"/>
      <c r="CG60" s="386"/>
      <c r="CH60" s="386"/>
      <c r="CI60" s="386"/>
      <c r="CJ60" s="386"/>
      <c r="CK60" s="386"/>
      <c r="CL60" s="386"/>
      <c r="CM60" s="386"/>
      <c r="CN60" s="386"/>
      <c r="CO60" s="386"/>
      <c r="CP60" s="386"/>
      <c r="CQ60" s="386"/>
      <c r="CR60" s="386"/>
      <c r="CS60" s="386"/>
      <c r="CT60" s="386"/>
      <c r="CU60" s="386"/>
      <c r="CV60" s="386"/>
      <c r="CW60" s="386"/>
      <c r="CX60" s="386"/>
      <c r="CY60" s="386"/>
      <c r="CZ60" s="386"/>
      <c r="DA60" s="386"/>
      <c r="DB60" s="386"/>
      <c r="DC60" s="386"/>
      <c r="DD60" s="386"/>
      <c r="DE60" s="386"/>
      <c r="DF60" s="386"/>
      <c r="DG60" s="386"/>
      <c r="DH60" s="386"/>
      <c r="DI60" s="386"/>
      <c r="DJ60" s="386"/>
      <c r="DK60" s="386"/>
      <c r="DL60" s="386"/>
      <c r="DM60" s="386"/>
      <c r="DN60" s="386"/>
      <c r="DO60" s="386"/>
      <c r="DP60" s="386"/>
      <c r="DQ60" s="386"/>
      <c r="DR60" s="386"/>
      <c r="DS60" s="386"/>
      <c r="DT60" s="386"/>
      <c r="DU60" s="386"/>
      <c r="DV60" s="386"/>
      <c r="DW60" s="386"/>
      <c r="DX60" s="386"/>
      <c r="DY60" s="386"/>
      <c r="DZ60" s="386"/>
      <c r="EA60" s="386"/>
      <c r="EB60" s="386"/>
      <c r="EC60" s="386"/>
      <c r="ED60" s="386"/>
      <c r="EE60" s="386"/>
      <c r="EF60" s="386"/>
      <c r="EG60" s="386"/>
      <c r="EH60" s="386"/>
      <c r="EI60" s="386"/>
      <c r="EJ60" s="386"/>
      <c r="EK60" s="386"/>
      <c r="EL60" s="386"/>
      <c r="EM60" s="386"/>
      <c r="EN60" s="386"/>
      <c r="EO60" s="386"/>
      <c r="EP60" s="386"/>
      <c r="EQ60" s="386"/>
      <c r="ER60" s="386"/>
      <c r="ES60" s="386"/>
      <c r="ET60" s="386"/>
      <c r="EU60" s="386"/>
      <c r="EV60" s="386"/>
      <c r="EW60" s="386"/>
      <c r="EX60" s="386"/>
      <c r="EY60" s="386"/>
      <c r="EZ60" s="386"/>
    </row>
    <row r="61" spans="1:156" ht="30" customHeight="1">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6"/>
      <c r="CD61" s="386"/>
      <c r="CE61" s="386"/>
      <c r="CF61" s="386"/>
      <c r="CG61" s="386"/>
      <c r="CH61" s="386"/>
      <c r="CI61" s="386"/>
      <c r="CJ61" s="386"/>
      <c r="CK61" s="386"/>
      <c r="CL61" s="386"/>
      <c r="CM61" s="386"/>
      <c r="CN61" s="386"/>
      <c r="CO61" s="386"/>
      <c r="CP61" s="386"/>
      <c r="CQ61" s="386"/>
      <c r="CR61" s="386"/>
      <c r="CS61" s="386"/>
      <c r="CT61" s="386"/>
      <c r="CU61" s="386"/>
      <c r="CV61" s="386"/>
      <c r="CW61" s="386"/>
      <c r="CX61" s="386"/>
      <c r="CY61" s="386"/>
      <c r="CZ61" s="386"/>
      <c r="DA61" s="386"/>
      <c r="DB61" s="386"/>
      <c r="DC61" s="386"/>
      <c r="DD61" s="386"/>
      <c r="DE61" s="386"/>
      <c r="DF61" s="386"/>
      <c r="DG61" s="386"/>
      <c r="DH61" s="386"/>
      <c r="DI61" s="386"/>
      <c r="DJ61" s="386"/>
      <c r="DK61" s="386"/>
      <c r="DL61" s="386"/>
      <c r="DM61" s="386"/>
      <c r="DN61" s="386"/>
      <c r="DO61" s="386"/>
      <c r="DP61" s="386"/>
      <c r="DQ61" s="386"/>
      <c r="DR61" s="386"/>
      <c r="DS61" s="386"/>
      <c r="DT61" s="386"/>
      <c r="DU61" s="386"/>
      <c r="DV61" s="386"/>
      <c r="DW61" s="386"/>
      <c r="DX61" s="386"/>
      <c r="DY61" s="386"/>
      <c r="DZ61" s="386"/>
      <c r="EA61" s="386"/>
      <c r="EB61" s="386"/>
      <c r="EC61" s="386"/>
      <c r="ED61" s="386"/>
      <c r="EE61" s="386"/>
      <c r="EF61" s="386"/>
      <c r="EG61" s="386"/>
      <c r="EH61" s="386"/>
      <c r="EI61" s="386"/>
      <c r="EJ61" s="386"/>
      <c r="EK61" s="386"/>
      <c r="EL61" s="386"/>
      <c r="EM61" s="386"/>
      <c r="EN61" s="386"/>
      <c r="EO61" s="386"/>
      <c r="EP61" s="386"/>
      <c r="EQ61" s="386"/>
      <c r="ER61" s="386"/>
      <c r="ES61" s="386"/>
      <c r="ET61" s="386"/>
      <c r="EU61" s="386"/>
      <c r="EV61" s="386"/>
      <c r="EW61" s="386"/>
      <c r="EX61" s="386"/>
      <c r="EY61" s="386"/>
      <c r="EZ61" s="386"/>
    </row>
    <row r="62" spans="1:156" ht="30" customHeight="1">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86"/>
      <c r="DF62" s="386"/>
      <c r="DG62" s="386"/>
      <c r="DH62" s="386"/>
      <c r="DI62" s="386"/>
      <c r="DJ62" s="386"/>
      <c r="DK62" s="386"/>
      <c r="DL62" s="386"/>
      <c r="DM62" s="386"/>
      <c r="DN62" s="386"/>
      <c r="DO62" s="386"/>
      <c r="DP62" s="386"/>
      <c r="DQ62" s="386"/>
      <c r="DR62" s="386"/>
      <c r="DS62" s="386"/>
      <c r="DT62" s="386"/>
      <c r="DU62" s="386"/>
      <c r="DV62" s="386"/>
      <c r="DW62" s="386"/>
      <c r="DX62" s="386"/>
      <c r="DY62" s="386"/>
      <c r="DZ62" s="386"/>
      <c r="EA62" s="386"/>
      <c r="EB62" s="386"/>
      <c r="EC62" s="386"/>
      <c r="ED62" s="386"/>
      <c r="EE62" s="386"/>
      <c r="EF62" s="386"/>
      <c r="EG62" s="386"/>
      <c r="EH62" s="386"/>
      <c r="EI62" s="386"/>
      <c r="EJ62" s="386"/>
      <c r="EK62" s="386"/>
      <c r="EL62" s="386"/>
      <c r="EM62" s="386"/>
      <c r="EN62" s="386"/>
      <c r="EO62" s="386"/>
      <c r="EP62" s="386"/>
      <c r="EQ62" s="386"/>
      <c r="ER62" s="386"/>
      <c r="ES62" s="386"/>
      <c r="ET62" s="386"/>
      <c r="EU62" s="386"/>
      <c r="EV62" s="386"/>
      <c r="EW62" s="386"/>
      <c r="EX62" s="386"/>
      <c r="EY62" s="386"/>
      <c r="EZ62" s="386"/>
    </row>
    <row r="63" spans="1:156" ht="30" customHeight="1">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6"/>
      <c r="CD63" s="386"/>
      <c r="CE63" s="386"/>
      <c r="CF63" s="386"/>
      <c r="CG63" s="386"/>
      <c r="CH63" s="386"/>
      <c r="CI63" s="386"/>
      <c r="CJ63" s="386"/>
      <c r="CK63" s="386"/>
      <c r="CL63" s="386"/>
      <c r="CM63" s="386"/>
      <c r="CN63" s="386"/>
      <c r="CO63" s="386"/>
      <c r="CP63" s="386"/>
      <c r="CQ63" s="386"/>
      <c r="CR63" s="386"/>
      <c r="CS63" s="386"/>
      <c r="CT63" s="386"/>
      <c r="CU63" s="386"/>
      <c r="CV63" s="386"/>
      <c r="CW63" s="386"/>
      <c r="CX63" s="386"/>
      <c r="CY63" s="386"/>
      <c r="CZ63" s="386"/>
      <c r="DA63" s="386"/>
      <c r="DB63" s="386"/>
      <c r="DC63" s="386"/>
      <c r="DD63" s="386"/>
      <c r="DE63" s="386"/>
      <c r="DF63" s="386"/>
      <c r="DG63" s="386"/>
      <c r="DH63" s="386"/>
      <c r="DI63" s="386"/>
      <c r="DJ63" s="386"/>
      <c r="DK63" s="386"/>
      <c r="DL63" s="386"/>
      <c r="DM63" s="386"/>
      <c r="DN63" s="386"/>
      <c r="DO63" s="386"/>
      <c r="DP63" s="386"/>
      <c r="DQ63" s="386"/>
      <c r="DR63" s="386"/>
      <c r="DS63" s="386"/>
      <c r="DT63" s="386"/>
      <c r="DU63" s="386"/>
      <c r="DV63" s="386"/>
      <c r="DW63" s="386"/>
      <c r="DX63" s="386"/>
      <c r="DY63" s="386"/>
      <c r="DZ63" s="386"/>
      <c r="EA63" s="386"/>
      <c r="EB63" s="386"/>
      <c r="EC63" s="386"/>
      <c r="ED63" s="386"/>
      <c r="EE63" s="386"/>
      <c r="EF63" s="386"/>
      <c r="EG63" s="386"/>
      <c r="EH63" s="386"/>
      <c r="EI63" s="386"/>
      <c r="EJ63" s="386"/>
      <c r="EK63" s="386"/>
      <c r="EL63" s="386"/>
      <c r="EM63" s="386"/>
      <c r="EN63" s="386"/>
      <c r="EO63" s="386"/>
      <c r="EP63" s="386"/>
      <c r="EQ63" s="386"/>
      <c r="ER63" s="386"/>
      <c r="ES63" s="386"/>
      <c r="ET63" s="386"/>
      <c r="EU63" s="386"/>
      <c r="EV63" s="386"/>
      <c r="EW63" s="386"/>
      <c r="EX63" s="386"/>
      <c r="EY63" s="386"/>
      <c r="EZ63" s="386"/>
    </row>
    <row r="64" spans="1:156" ht="30" customHeight="1">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5"/>
      <c r="BW64" s="385"/>
      <c r="BX64" s="385"/>
      <c r="BY64" s="385"/>
      <c r="BZ64" s="385"/>
      <c r="CA64" s="385"/>
      <c r="CB64" s="385"/>
      <c r="CC64" s="386"/>
      <c r="CD64" s="386"/>
      <c r="CE64" s="386"/>
      <c r="CF64" s="386"/>
      <c r="CG64" s="386"/>
      <c r="CH64" s="386"/>
      <c r="CI64" s="386"/>
      <c r="CJ64" s="386"/>
      <c r="CK64" s="386"/>
      <c r="CL64" s="386"/>
      <c r="CM64" s="386"/>
      <c r="CN64" s="386"/>
      <c r="CO64" s="386"/>
      <c r="CP64" s="386"/>
      <c r="CQ64" s="386"/>
      <c r="CR64" s="386"/>
      <c r="CS64" s="386"/>
      <c r="CT64" s="386"/>
      <c r="CU64" s="386"/>
      <c r="CV64" s="386"/>
      <c r="CW64" s="386"/>
      <c r="CX64" s="386"/>
      <c r="CY64" s="386"/>
      <c r="CZ64" s="386"/>
      <c r="DA64" s="386"/>
      <c r="DB64" s="386"/>
      <c r="DC64" s="386"/>
      <c r="DD64" s="386"/>
      <c r="DE64" s="386"/>
      <c r="DF64" s="386"/>
      <c r="DG64" s="386"/>
      <c r="DH64" s="386"/>
      <c r="DI64" s="386"/>
      <c r="DJ64" s="386"/>
      <c r="DK64" s="386"/>
      <c r="DL64" s="386"/>
      <c r="DM64" s="386"/>
      <c r="DN64" s="386"/>
      <c r="DO64" s="386"/>
      <c r="DP64" s="386"/>
      <c r="DQ64" s="386"/>
      <c r="DR64" s="386"/>
      <c r="DS64" s="386"/>
      <c r="DT64" s="386"/>
      <c r="DU64" s="386"/>
      <c r="DV64" s="386"/>
      <c r="DW64" s="386"/>
      <c r="DX64" s="386"/>
      <c r="DY64" s="386"/>
      <c r="DZ64" s="386"/>
      <c r="EA64" s="386"/>
      <c r="EB64" s="386"/>
      <c r="EC64" s="386"/>
      <c r="ED64" s="386"/>
      <c r="EE64" s="386"/>
      <c r="EF64" s="386"/>
      <c r="EG64" s="386"/>
      <c r="EH64" s="386"/>
      <c r="EI64" s="386"/>
      <c r="EJ64" s="386"/>
      <c r="EK64" s="386"/>
      <c r="EL64" s="386"/>
      <c r="EM64" s="386"/>
      <c r="EN64" s="386"/>
      <c r="EO64" s="386"/>
      <c r="EP64" s="386"/>
      <c r="EQ64" s="386"/>
      <c r="ER64" s="386"/>
      <c r="ES64" s="386"/>
      <c r="ET64" s="386"/>
      <c r="EU64" s="386"/>
      <c r="EV64" s="386"/>
      <c r="EW64" s="386"/>
      <c r="EX64" s="386"/>
      <c r="EY64" s="386"/>
      <c r="EZ64" s="386"/>
    </row>
    <row r="65" spans="1:156" ht="30" customHeight="1">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6"/>
      <c r="CD65" s="386"/>
      <c r="CE65" s="386"/>
      <c r="CF65" s="386"/>
      <c r="CG65" s="386"/>
      <c r="CH65" s="386"/>
      <c r="CI65" s="386"/>
      <c r="CJ65" s="386"/>
      <c r="CK65" s="386"/>
      <c r="CL65" s="386"/>
      <c r="CM65" s="386"/>
      <c r="CN65" s="386"/>
      <c r="CO65" s="386"/>
      <c r="CP65" s="386"/>
      <c r="CQ65" s="386"/>
      <c r="CR65" s="386"/>
      <c r="CS65" s="386"/>
      <c r="CT65" s="386"/>
      <c r="CU65" s="386"/>
      <c r="CV65" s="386"/>
      <c r="CW65" s="386"/>
      <c r="CX65" s="386"/>
      <c r="CY65" s="386"/>
      <c r="CZ65" s="386"/>
      <c r="DA65" s="386"/>
      <c r="DB65" s="386"/>
      <c r="DC65" s="386"/>
      <c r="DD65" s="386"/>
      <c r="DE65" s="386"/>
      <c r="DF65" s="386"/>
      <c r="DG65" s="386"/>
      <c r="DH65" s="386"/>
      <c r="DI65" s="386"/>
      <c r="DJ65" s="386"/>
      <c r="DK65" s="386"/>
      <c r="DL65" s="386"/>
      <c r="DM65" s="386"/>
      <c r="DN65" s="386"/>
      <c r="DO65" s="386"/>
      <c r="DP65" s="386"/>
      <c r="DQ65" s="386"/>
      <c r="DR65" s="386"/>
      <c r="DS65" s="386"/>
      <c r="DT65" s="386"/>
      <c r="DU65" s="386"/>
      <c r="DV65" s="386"/>
      <c r="DW65" s="386"/>
      <c r="DX65" s="386"/>
      <c r="DY65" s="386"/>
      <c r="DZ65" s="386"/>
      <c r="EA65" s="386"/>
      <c r="EB65" s="386"/>
      <c r="EC65" s="386"/>
      <c r="ED65" s="386"/>
      <c r="EE65" s="386"/>
      <c r="EF65" s="386"/>
      <c r="EG65" s="386"/>
      <c r="EH65" s="386"/>
      <c r="EI65" s="386"/>
      <c r="EJ65" s="386"/>
      <c r="EK65" s="386"/>
      <c r="EL65" s="386"/>
      <c r="EM65" s="386"/>
      <c r="EN65" s="386"/>
      <c r="EO65" s="386"/>
      <c r="EP65" s="386"/>
      <c r="EQ65" s="386"/>
      <c r="ER65" s="386"/>
      <c r="ES65" s="386"/>
      <c r="ET65" s="386"/>
      <c r="EU65" s="386"/>
      <c r="EV65" s="386"/>
      <c r="EW65" s="386"/>
      <c r="EX65" s="386"/>
      <c r="EY65" s="386"/>
      <c r="EZ65" s="386"/>
    </row>
    <row r="66" spans="1:156" ht="30" customHeight="1">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c r="CA66" s="385"/>
      <c r="CB66" s="385"/>
      <c r="CC66" s="386"/>
      <c r="CD66" s="386"/>
      <c r="CE66" s="386"/>
      <c r="CF66" s="386"/>
      <c r="CG66" s="386"/>
      <c r="CH66" s="386"/>
      <c r="CI66" s="386"/>
      <c r="CJ66" s="386"/>
      <c r="CK66" s="386"/>
      <c r="CL66" s="386"/>
      <c r="CM66" s="386"/>
      <c r="CN66" s="386"/>
      <c r="CO66" s="386"/>
      <c r="CP66" s="386"/>
      <c r="CQ66" s="386"/>
      <c r="CR66" s="386"/>
      <c r="CS66" s="386"/>
      <c r="CT66" s="386"/>
      <c r="CU66" s="386"/>
      <c r="CV66" s="386"/>
      <c r="CW66" s="386"/>
      <c r="CX66" s="386"/>
      <c r="CY66" s="386"/>
      <c r="CZ66" s="386"/>
      <c r="DA66" s="386"/>
      <c r="DB66" s="386"/>
      <c r="DC66" s="386"/>
      <c r="DD66" s="386"/>
      <c r="DE66" s="386"/>
      <c r="DF66" s="386"/>
      <c r="DG66" s="386"/>
      <c r="DH66" s="386"/>
      <c r="DI66" s="386"/>
      <c r="DJ66" s="386"/>
      <c r="DK66" s="386"/>
      <c r="DL66" s="386"/>
      <c r="DM66" s="386"/>
      <c r="DN66" s="386"/>
      <c r="DO66" s="386"/>
      <c r="DP66" s="386"/>
      <c r="DQ66" s="386"/>
      <c r="DR66" s="386"/>
      <c r="DS66" s="386"/>
      <c r="DT66" s="386"/>
      <c r="DU66" s="386"/>
      <c r="DV66" s="386"/>
      <c r="DW66" s="386"/>
      <c r="DX66" s="386"/>
      <c r="DY66" s="386"/>
      <c r="DZ66" s="386"/>
      <c r="EA66" s="386"/>
      <c r="EB66" s="386"/>
      <c r="EC66" s="386"/>
      <c r="ED66" s="386"/>
      <c r="EE66" s="386"/>
      <c r="EF66" s="386"/>
      <c r="EG66" s="386"/>
      <c r="EH66" s="386"/>
      <c r="EI66" s="386"/>
      <c r="EJ66" s="386"/>
      <c r="EK66" s="386"/>
      <c r="EL66" s="386"/>
      <c r="EM66" s="386"/>
      <c r="EN66" s="386"/>
      <c r="EO66" s="386"/>
      <c r="EP66" s="386"/>
      <c r="EQ66" s="386"/>
      <c r="ER66" s="386"/>
      <c r="ES66" s="386"/>
      <c r="ET66" s="386"/>
      <c r="EU66" s="386"/>
      <c r="EV66" s="386"/>
      <c r="EW66" s="386"/>
      <c r="EX66" s="386"/>
      <c r="EY66" s="386"/>
      <c r="EZ66" s="386"/>
    </row>
    <row r="67" spans="1:156" ht="30" customHeight="1">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c r="BO67" s="385"/>
      <c r="BP67" s="385"/>
      <c r="BQ67" s="385"/>
      <c r="BR67" s="385"/>
      <c r="BS67" s="385"/>
      <c r="BT67" s="385"/>
      <c r="BU67" s="385"/>
      <c r="BV67" s="385"/>
      <c r="BW67" s="385"/>
      <c r="BX67" s="385"/>
      <c r="BY67" s="385"/>
      <c r="BZ67" s="385"/>
      <c r="CA67" s="385"/>
      <c r="CB67" s="385"/>
      <c r="CC67" s="386"/>
      <c r="CD67" s="386"/>
      <c r="CE67" s="386"/>
      <c r="CF67" s="386"/>
      <c r="CG67" s="386"/>
      <c r="CH67" s="386"/>
      <c r="CI67" s="386"/>
      <c r="CJ67" s="386"/>
      <c r="CK67" s="386"/>
      <c r="CL67" s="386"/>
      <c r="CM67" s="386"/>
      <c r="CN67" s="386"/>
      <c r="CO67" s="386"/>
      <c r="CP67" s="386"/>
      <c r="CQ67" s="386"/>
      <c r="CR67" s="386"/>
      <c r="CS67" s="386"/>
      <c r="CT67" s="386"/>
      <c r="CU67" s="386"/>
      <c r="CV67" s="386"/>
      <c r="CW67" s="386"/>
      <c r="CX67" s="386"/>
      <c r="CY67" s="386"/>
      <c r="CZ67" s="386"/>
      <c r="DA67" s="386"/>
      <c r="DB67" s="386"/>
      <c r="DC67" s="386"/>
      <c r="DD67" s="386"/>
      <c r="DE67" s="386"/>
      <c r="DF67" s="386"/>
      <c r="DG67" s="386"/>
      <c r="DH67" s="386"/>
      <c r="DI67" s="386"/>
      <c r="DJ67" s="386"/>
      <c r="DK67" s="386"/>
      <c r="DL67" s="386"/>
      <c r="DM67" s="386"/>
      <c r="DN67" s="386"/>
      <c r="DO67" s="386"/>
      <c r="DP67" s="386"/>
      <c r="DQ67" s="386"/>
      <c r="DR67" s="386"/>
      <c r="DS67" s="386"/>
      <c r="DT67" s="386"/>
      <c r="DU67" s="386"/>
      <c r="DV67" s="386"/>
      <c r="DW67" s="386"/>
      <c r="DX67" s="386"/>
      <c r="DY67" s="386"/>
      <c r="DZ67" s="386"/>
      <c r="EA67" s="386"/>
      <c r="EB67" s="386"/>
      <c r="EC67" s="386"/>
      <c r="ED67" s="386"/>
      <c r="EE67" s="386"/>
      <c r="EF67" s="386"/>
      <c r="EG67" s="386"/>
      <c r="EH67" s="386"/>
      <c r="EI67" s="386"/>
      <c r="EJ67" s="386"/>
      <c r="EK67" s="386"/>
      <c r="EL67" s="386"/>
      <c r="EM67" s="386"/>
      <c r="EN67" s="386"/>
      <c r="EO67" s="386"/>
      <c r="EP67" s="386"/>
      <c r="EQ67" s="386"/>
      <c r="ER67" s="386"/>
      <c r="ES67" s="386"/>
      <c r="ET67" s="386"/>
      <c r="EU67" s="386"/>
      <c r="EV67" s="386"/>
      <c r="EW67" s="386"/>
      <c r="EX67" s="386"/>
      <c r="EY67" s="386"/>
      <c r="EZ67" s="386"/>
    </row>
    <row r="68" spans="1:156" ht="30" customHeight="1">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5"/>
      <c r="BW68" s="385"/>
      <c r="BX68" s="385"/>
      <c r="BY68" s="385"/>
      <c r="BZ68" s="385"/>
      <c r="CA68" s="385"/>
      <c r="CB68" s="385"/>
      <c r="CC68" s="386"/>
      <c r="CD68" s="386"/>
      <c r="CE68" s="386"/>
      <c r="CF68" s="386"/>
      <c r="CG68" s="386"/>
      <c r="CH68" s="386"/>
      <c r="CI68" s="386"/>
      <c r="CJ68" s="386"/>
      <c r="CK68" s="386"/>
      <c r="CL68" s="386"/>
      <c r="CM68" s="386"/>
      <c r="CN68" s="386"/>
      <c r="CO68" s="386"/>
      <c r="CP68" s="386"/>
      <c r="CQ68" s="386"/>
      <c r="CR68" s="386"/>
      <c r="CS68" s="386"/>
      <c r="CT68" s="386"/>
      <c r="CU68" s="386"/>
      <c r="CV68" s="386"/>
      <c r="CW68" s="386"/>
      <c r="CX68" s="386"/>
      <c r="CY68" s="386"/>
      <c r="CZ68" s="386"/>
      <c r="DA68" s="386"/>
      <c r="DB68" s="386"/>
      <c r="DC68" s="386"/>
      <c r="DD68" s="386"/>
      <c r="DE68" s="386"/>
      <c r="DF68" s="386"/>
      <c r="DG68" s="386"/>
      <c r="DH68" s="386"/>
      <c r="DI68" s="386"/>
      <c r="DJ68" s="386"/>
      <c r="DK68" s="386"/>
      <c r="DL68" s="386"/>
      <c r="DM68" s="386"/>
      <c r="DN68" s="386"/>
      <c r="DO68" s="386"/>
      <c r="DP68" s="386"/>
      <c r="DQ68" s="386"/>
      <c r="DR68" s="386"/>
      <c r="DS68" s="386"/>
      <c r="DT68" s="386"/>
      <c r="DU68" s="386"/>
      <c r="DV68" s="386"/>
      <c r="DW68" s="386"/>
      <c r="DX68" s="386"/>
      <c r="DY68" s="386"/>
      <c r="DZ68" s="386"/>
      <c r="EA68" s="386"/>
      <c r="EB68" s="386"/>
      <c r="EC68" s="386"/>
      <c r="ED68" s="386"/>
      <c r="EE68" s="386"/>
      <c r="EF68" s="386"/>
      <c r="EG68" s="386"/>
      <c r="EH68" s="386"/>
      <c r="EI68" s="386"/>
      <c r="EJ68" s="386"/>
      <c r="EK68" s="386"/>
      <c r="EL68" s="386"/>
      <c r="EM68" s="386"/>
      <c r="EN68" s="386"/>
      <c r="EO68" s="386"/>
      <c r="EP68" s="386"/>
      <c r="EQ68" s="386"/>
      <c r="ER68" s="386"/>
      <c r="ES68" s="386"/>
      <c r="ET68" s="386"/>
      <c r="EU68" s="386"/>
      <c r="EV68" s="386"/>
      <c r="EW68" s="386"/>
      <c r="EX68" s="386"/>
      <c r="EY68" s="386"/>
      <c r="EZ68" s="386"/>
    </row>
    <row r="69" spans="1:156" ht="30" customHeight="1">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c r="BO69" s="385"/>
      <c r="BP69" s="385"/>
      <c r="BQ69" s="385"/>
      <c r="BR69" s="385"/>
      <c r="BS69" s="385"/>
      <c r="BT69" s="385"/>
      <c r="BU69" s="385"/>
      <c r="BV69" s="385"/>
      <c r="BW69" s="385"/>
      <c r="BX69" s="385"/>
      <c r="BY69" s="385"/>
      <c r="BZ69" s="385"/>
      <c r="CA69" s="385"/>
      <c r="CB69" s="385"/>
      <c r="CC69" s="386"/>
      <c r="CD69" s="386"/>
      <c r="CE69" s="386"/>
      <c r="CF69" s="386"/>
      <c r="CG69" s="386"/>
      <c r="CH69" s="386"/>
      <c r="CI69" s="386"/>
      <c r="CJ69" s="386"/>
      <c r="CK69" s="386"/>
      <c r="CL69" s="386"/>
      <c r="CM69" s="386"/>
      <c r="CN69" s="386"/>
      <c r="CO69" s="386"/>
      <c r="CP69" s="386"/>
      <c r="CQ69" s="386"/>
      <c r="CR69" s="386"/>
      <c r="CS69" s="386"/>
      <c r="CT69" s="386"/>
      <c r="CU69" s="386"/>
      <c r="CV69" s="386"/>
      <c r="CW69" s="386"/>
      <c r="CX69" s="386"/>
      <c r="CY69" s="386"/>
      <c r="CZ69" s="386"/>
      <c r="DA69" s="386"/>
      <c r="DB69" s="386"/>
      <c r="DC69" s="386"/>
      <c r="DD69" s="386"/>
      <c r="DE69" s="386"/>
      <c r="DF69" s="386"/>
      <c r="DG69" s="386"/>
      <c r="DH69" s="386"/>
      <c r="DI69" s="386"/>
      <c r="DJ69" s="386"/>
      <c r="DK69" s="386"/>
      <c r="DL69" s="386"/>
      <c r="DM69" s="386"/>
      <c r="DN69" s="386"/>
      <c r="DO69" s="386"/>
      <c r="DP69" s="386"/>
      <c r="DQ69" s="386"/>
      <c r="DR69" s="386"/>
      <c r="DS69" s="386"/>
      <c r="DT69" s="386"/>
      <c r="DU69" s="386"/>
      <c r="DV69" s="386"/>
      <c r="DW69" s="386"/>
      <c r="DX69" s="386"/>
      <c r="DY69" s="386"/>
      <c r="DZ69" s="386"/>
      <c r="EA69" s="386"/>
      <c r="EB69" s="386"/>
      <c r="EC69" s="386"/>
      <c r="ED69" s="386"/>
      <c r="EE69" s="386"/>
      <c r="EF69" s="386"/>
      <c r="EG69" s="386"/>
      <c r="EH69" s="386"/>
      <c r="EI69" s="386"/>
      <c r="EJ69" s="386"/>
      <c r="EK69" s="386"/>
      <c r="EL69" s="386"/>
      <c r="EM69" s="386"/>
      <c r="EN69" s="386"/>
      <c r="EO69" s="386"/>
      <c r="EP69" s="386"/>
      <c r="EQ69" s="386"/>
      <c r="ER69" s="386"/>
      <c r="ES69" s="386"/>
      <c r="ET69" s="386"/>
      <c r="EU69" s="386"/>
      <c r="EV69" s="386"/>
      <c r="EW69" s="386"/>
      <c r="EX69" s="386"/>
      <c r="EY69" s="386"/>
      <c r="EZ69" s="386"/>
    </row>
    <row r="70" spans="1:156" ht="30" customHeight="1">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c r="BO70" s="385"/>
      <c r="BP70" s="385"/>
      <c r="BQ70" s="385"/>
      <c r="BR70" s="385"/>
      <c r="BS70" s="385"/>
      <c r="BT70" s="385"/>
      <c r="BU70" s="385"/>
      <c r="BV70" s="385"/>
      <c r="BW70" s="385"/>
      <c r="BX70" s="385"/>
      <c r="BY70" s="385"/>
      <c r="BZ70" s="385"/>
      <c r="CA70" s="385"/>
      <c r="CB70" s="385"/>
      <c r="CC70" s="386"/>
      <c r="CD70" s="386"/>
      <c r="CE70" s="386"/>
      <c r="CF70" s="386"/>
      <c r="CG70" s="386"/>
      <c r="CH70" s="386"/>
      <c r="CI70" s="386"/>
      <c r="CJ70" s="386"/>
      <c r="CK70" s="386"/>
      <c r="CL70" s="386"/>
      <c r="CM70" s="386"/>
      <c r="CN70" s="386"/>
      <c r="CO70" s="386"/>
      <c r="CP70" s="386"/>
      <c r="CQ70" s="386"/>
      <c r="CR70" s="386"/>
      <c r="CS70" s="386"/>
      <c r="CT70" s="386"/>
      <c r="CU70" s="386"/>
      <c r="CV70" s="386"/>
      <c r="CW70" s="386"/>
      <c r="CX70" s="386"/>
      <c r="CY70" s="386"/>
      <c r="CZ70" s="386"/>
      <c r="DA70" s="386"/>
      <c r="DB70" s="386"/>
      <c r="DC70" s="386"/>
      <c r="DD70" s="386"/>
      <c r="DE70" s="386"/>
      <c r="DF70" s="386"/>
      <c r="DG70" s="386"/>
      <c r="DH70" s="386"/>
      <c r="DI70" s="386"/>
      <c r="DJ70" s="386"/>
      <c r="DK70" s="386"/>
      <c r="DL70" s="386"/>
      <c r="DM70" s="386"/>
      <c r="DN70" s="386"/>
      <c r="DO70" s="386"/>
      <c r="DP70" s="386"/>
      <c r="DQ70" s="386"/>
      <c r="DR70" s="386"/>
      <c r="DS70" s="386"/>
      <c r="DT70" s="386"/>
      <c r="DU70" s="386"/>
      <c r="DV70" s="386"/>
      <c r="DW70" s="386"/>
      <c r="DX70" s="386"/>
      <c r="DY70" s="386"/>
      <c r="DZ70" s="386"/>
      <c r="EA70" s="386"/>
      <c r="EB70" s="386"/>
      <c r="EC70" s="386"/>
      <c r="ED70" s="386"/>
      <c r="EE70" s="386"/>
      <c r="EF70" s="386"/>
      <c r="EG70" s="386"/>
      <c r="EH70" s="386"/>
      <c r="EI70" s="386"/>
      <c r="EJ70" s="386"/>
      <c r="EK70" s="386"/>
      <c r="EL70" s="386"/>
      <c r="EM70" s="386"/>
      <c r="EN70" s="386"/>
      <c r="EO70" s="386"/>
      <c r="EP70" s="386"/>
      <c r="EQ70" s="386"/>
      <c r="ER70" s="386"/>
      <c r="ES70" s="386"/>
      <c r="ET70" s="386"/>
      <c r="EU70" s="386"/>
      <c r="EV70" s="386"/>
      <c r="EW70" s="386"/>
      <c r="EX70" s="386"/>
      <c r="EY70" s="386"/>
      <c r="EZ70" s="386"/>
    </row>
    <row r="71" spans="1:156" ht="30" customHeight="1">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c r="BO71" s="385"/>
      <c r="BP71" s="385"/>
      <c r="BQ71" s="385"/>
      <c r="BR71" s="385"/>
      <c r="BS71" s="385"/>
      <c r="BT71" s="385"/>
      <c r="BU71" s="385"/>
      <c r="BV71" s="385"/>
      <c r="BW71" s="385"/>
      <c r="BX71" s="385"/>
      <c r="BY71" s="385"/>
      <c r="BZ71" s="385"/>
      <c r="CA71" s="385"/>
      <c r="CB71" s="385"/>
      <c r="CC71" s="386"/>
      <c r="CD71" s="386"/>
      <c r="CE71" s="386"/>
      <c r="CF71" s="386"/>
      <c r="CG71" s="386"/>
      <c r="CH71" s="386"/>
      <c r="CI71" s="386"/>
      <c r="CJ71" s="386"/>
      <c r="CK71" s="386"/>
      <c r="CL71" s="386"/>
      <c r="CM71" s="386"/>
      <c r="CN71" s="386"/>
      <c r="CO71" s="386"/>
      <c r="CP71" s="386"/>
      <c r="CQ71" s="386"/>
      <c r="CR71" s="386"/>
      <c r="CS71" s="386"/>
      <c r="CT71" s="386"/>
      <c r="CU71" s="386"/>
      <c r="CV71" s="386"/>
      <c r="CW71" s="386"/>
      <c r="CX71" s="386"/>
      <c r="CY71" s="386"/>
      <c r="CZ71" s="386"/>
      <c r="DA71" s="386"/>
      <c r="DB71" s="386"/>
      <c r="DC71" s="386"/>
      <c r="DD71" s="386"/>
      <c r="DE71" s="386"/>
      <c r="DF71" s="386"/>
      <c r="DG71" s="386"/>
      <c r="DH71" s="386"/>
      <c r="DI71" s="386"/>
      <c r="DJ71" s="386"/>
      <c r="DK71" s="386"/>
      <c r="DL71" s="386"/>
      <c r="DM71" s="386"/>
      <c r="DN71" s="386"/>
      <c r="DO71" s="386"/>
      <c r="DP71" s="386"/>
      <c r="DQ71" s="386"/>
      <c r="DR71" s="386"/>
      <c r="DS71" s="386"/>
      <c r="DT71" s="386"/>
      <c r="DU71" s="386"/>
      <c r="DV71" s="386"/>
      <c r="DW71" s="386"/>
      <c r="DX71" s="386"/>
      <c r="DY71" s="386"/>
      <c r="DZ71" s="386"/>
      <c r="EA71" s="386"/>
      <c r="EB71" s="386"/>
      <c r="EC71" s="386"/>
      <c r="ED71" s="386"/>
      <c r="EE71" s="386"/>
      <c r="EF71" s="386"/>
      <c r="EG71" s="386"/>
      <c r="EH71" s="386"/>
      <c r="EI71" s="386"/>
      <c r="EJ71" s="386"/>
      <c r="EK71" s="386"/>
      <c r="EL71" s="386"/>
      <c r="EM71" s="386"/>
      <c r="EN71" s="386"/>
      <c r="EO71" s="386"/>
      <c r="EP71" s="386"/>
      <c r="EQ71" s="386"/>
      <c r="ER71" s="386"/>
      <c r="ES71" s="386"/>
      <c r="ET71" s="386"/>
      <c r="EU71" s="386"/>
      <c r="EV71" s="386"/>
      <c r="EW71" s="386"/>
      <c r="EX71" s="386"/>
      <c r="EY71" s="386"/>
      <c r="EZ71" s="386"/>
    </row>
    <row r="72" spans="1:156" ht="30" customHeight="1">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c r="BO72" s="385"/>
      <c r="BP72" s="385"/>
      <c r="BQ72" s="385"/>
      <c r="BR72" s="385"/>
      <c r="BS72" s="385"/>
      <c r="BT72" s="385"/>
      <c r="BU72" s="385"/>
      <c r="BV72" s="385"/>
      <c r="BW72" s="385"/>
      <c r="BX72" s="385"/>
      <c r="BY72" s="385"/>
      <c r="BZ72" s="385"/>
      <c r="CA72" s="385"/>
      <c r="CB72" s="385"/>
      <c r="CC72" s="386"/>
      <c r="CD72" s="386"/>
      <c r="CE72" s="386"/>
      <c r="CF72" s="386"/>
      <c r="CG72" s="386"/>
      <c r="CH72" s="386"/>
      <c r="CI72" s="386"/>
      <c r="CJ72" s="386"/>
      <c r="CK72" s="386"/>
      <c r="CL72" s="386"/>
      <c r="CM72" s="386"/>
      <c r="CN72" s="386"/>
      <c r="CO72" s="386"/>
      <c r="CP72" s="386"/>
      <c r="CQ72" s="386"/>
      <c r="CR72" s="386"/>
      <c r="CS72" s="386"/>
      <c r="CT72" s="386"/>
      <c r="CU72" s="386"/>
      <c r="CV72" s="386"/>
      <c r="CW72" s="386"/>
      <c r="CX72" s="386"/>
      <c r="CY72" s="386"/>
      <c r="CZ72" s="386"/>
      <c r="DA72" s="386"/>
      <c r="DB72" s="386"/>
      <c r="DC72" s="386"/>
      <c r="DD72" s="386"/>
      <c r="DE72" s="386"/>
      <c r="DF72" s="386"/>
      <c r="DG72" s="386"/>
      <c r="DH72" s="386"/>
      <c r="DI72" s="386"/>
      <c r="DJ72" s="386"/>
      <c r="DK72" s="386"/>
      <c r="DL72" s="386"/>
      <c r="DM72" s="386"/>
      <c r="DN72" s="386"/>
      <c r="DO72" s="386"/>
      <c r="DP72" s="386"/>
      <c r="DQ72" s="386"/>
      <c r="DR72" s="386"/>
      <c r="DS72" s="386"/>
      <c r="DT72" s="386"/>
      <c r="DU72" s="386"/>
      <c r="DV72" s="386"/>
      <c r="DW72" s="386"/>
      <c r="DX72" s="386"/>
      <c r="DY72" s="386"/>
      <c r="DZ72" s="386"/>
      <c r="EA72" s="386"/>
      <c r="EB72" s="386"/>
      <c r="EC72" s="386"/>
      <c r="ED72" s="386"/>
      <c r="EE72" s="386"/>
      <c r="EF72" s="386"/>
      <c r="EG72" s="386"/>
      <c r="EH72" s="386"/>
      <c r="EI72" s="386"/>
      <c r="EJ72" s="386"/>
      <c r="EK72" s="386"/>
      <c r="EL72" s="386"/>
      <c r="EM72" s="386"/>
      <c r="EN72" s="386"/>
      <c r="EO72" s="386"/>
      <c r="EP72" s="386"/>
      <c r="EQ72" s="386"/>
      <c r="ER72" s="386"/>
      <c r="ES72" s="386"/>
      <c r="ET72" s="386"/>
      <c r="EU72" s="386"/>
      <c r="EV72" s="386"/>
      <c r="EW72" s="386"/>
      <c r="EX72" s="386"/>
      <c r="EY72" s="386"/>
      <c r="EZ72" s="386"/>
    </row>
    <row r="73" spans="1:156" ht="30" customHeight="1">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c r="BN73" s="385"/>
      <c r="BO73" s="385"/>
      <c r="BP73" s="385"/>
      <c r="BQ73" s="385"/>
      <c r="BR73" s="385"/>
      <c r="BS73" s="385"/>
      <c r="BT73" s="385"/>
      <c r="BU73" s="385"/>
      <c r="BV73" s="385"/>
      <c r="BW73" s="385"/>
      <c r="BX73" s="385"/>
      <c r="BY73" s="385"/>
      <c r="BZ73" s="385"/>
      <c r="CA73" s="385"/>
      <c r="CB73" s="385"/>
      <c r="CC73" s="386"/>
      <c r="CD73" s="386"/>
      <c r="CE73" s="386"/>
      <c r="CF73" s="386"/>
      <c r="CG73" s="386"/>
      <c r="CH73" s="386"/>
      <c r="CI73" s="386"/>
      <c r="CJ73" s="386"/>
      <c r="CK73" s="386"/>
      <c r="CL73" s="386"/>
      <c r="CM73" s="386"/>
      <c r="CN73" s="386"/>
      <c r="CO73" s="386"/>
      <c r="CP73" s="386"/>
      <c r="CQ73" s="386"/>
      <c r="CR73" s="386"/>
      <c r="CS73" s="386"/>
      <c r="CT73" s="386"/>
      <c r="CU73" s="386"/>
      <c r="CV73" s="386"/>
      <c r="CW73" s="386"/>
      <c r="CX73" s="386"/>
      <c r="CY73" s="386"/>
      <c r="CZ73" s="386"/>
      <c r="DA73" s="386"/>
      <c r="DB73" s="386"/>
      <c r="DC73" s="386"/>
      <c r="DD73" s="386"/>
      <c r="DE73" s="386"/>
      <c r="DF73" s="386"/>
      <c r="DG73" s="386"/>
      <c r="DH73" s="386"/>
      <c r="DI73" s="386"/>
      <c r="DJ73" s="386"/>
      <c r="DK73" s="386"/>
      <c r="DL73" s="386"/>
      <c r="DM73" s="386"/>
      <c r="DN73" s="386"/>
      <c r="DO73" s="386"/>
      <c r="DP73" s="386"/>
      <c r="DQ73" s="386"/>
      <c r="DR73" s="386"/>
      <c r="DS73" s="386"/>
      <c r="DT73" s="386"/>
      <c r="DU73" s="386"/>
      <c r="DV73" s="386"/>
      <c r="DW73" s="386"/>
      <c r="DX73" s="386"/>
      <c r="DY73" s="386"/>
      <c r="DZ73" s="386"/>
      <c r="EA73" s="386"/>
      <c r="EB73" s="386"/>
      <c r="EC73" s="386"/>
      <c r="ED73" s="386"/>
      <c r="EE73" s="386"/>
      <c r="EF73" s="386"/>
      <c r="EG73" s="386"/>
      <c r="EH73" s="386"/>
      <c r="EI73" s="386"/>
      <c r="EJ73" s="386"/>
      <c r="EK73" s="386"/>
      <c r="EL73" s="386"/>
      <c r="EM73" s="386"/>
      <c r="EN73" s="386"/>
      <c r="EO73" s="386"/>
      <c r="EP73" s="386"/>
      <c r="EQ73" s="386"/>
      <c r="ER73" s="386"/>
      <c r="ES73" s="386"/>
      <c r="ET73" s="386"/>
      <c r="EU73" s="386"/>
      <c r="EV73" s="386"/>
      <c r="EW73" s="386"/>
      <c r="EX73" s="386"/>
      <c r="EY73" s="386"/>
      <c r="EZ73" s="386"/>
    </row>
    <row r="74" spans="1:156" ht="30" customHeight="1">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6"/>
      <c r="CD74" s="386"/>
      <c r="CE74" s="386"/>
      <c r="CF74" s="386"/>
      <c r="CG74" s="386"/>
      <c r="CH74" s="386"/>
      <c r="CI74" s="386"/>
      <c r="CJ74" s="386"/>
      <c r="CK74" s="386"/>
      <c r="CL74" s="386"/>
      <c r="CM74" s="386"/>
      <c r="CN74" s="386"/>
      <c r="CO74" s="386"/>
      <c r="CP74" s="386"/>
      <c r="CQ74" s="386"/>
      <c r="CR74" s="386"/>
      <c r="CS74" s="386"/>
      <c r="CT74" s="386"/>
      <c r="CU74" s="386"/>
      <c r="CV74" s="386"/>
      <c r="CW74" s="386"/>
      <c r="CX74" s="386"/>
      <c r="CY74" s="386"/>
      <c r="CZ74" s="386"/>
      <c r="DA74" s="386"/>
      <c r="DB74" s="386"/>
      <c r="DC74" s="386"/>
      <c r="DD74" s="386"/>
      <c r="DE74" s="386"/>
      <c r="DF74" s="386"/>
      <c r="DG74" s="386"/>
      <c r="DH74" s="386"/>
      <c r="DI74" s="386"/>
      <c r="DJ74" s="386"/>
      <c r="DK74" s="386"/>
      <c r="DL74" s="386"/>
      <c r="DM74" s="386"/>
      <c r="DN74" s="386"/>
      <c r="DO74" s="386"/>
      <c r="DP74" s="386"/>
      <c r="DQ74" s="386"/>
      <c r="DR74" s="386"/>
      <c r="DS74" s="386"/>
      <c r="DT74" s="386"/>
      <c r="DU74" s="386"/>
      <c r="DV74" s="386"/>
      <c r="DW74" s="386"/>
      <c r="DX74" s="386"/>
      <c r="DY74" s="386"/>
      <c r="DZ74" s="386"/>
      <c r="EA74" s="386"/>
      <c r="EB74" s="386"/>
      <c r="EC74" s="386"/>
      <c r="ED74" s="386"/>
      <c r="EE74" s="386"/>
      <c r="EF74" s="386"/>
      <c r="EG74" s="386"/>
      <c r="EH74" s="386"/>
      <c r="EI74" s="386"/>
      <c r="EJ74" s="386"/>
      <c r="EK74" s="386"/>
      <c r="EL74" s="386"/>
      <c r="EM74" s="386"/>
      <c r="EN74" s="386"/>
      <c r="EO74" s="386"/>
      <c r="EP74" s="386"/>
      <c r="EQ74" s="386"/>
      <c r="ER74" s="386"/>
      <c r="ES74" s="386"/>
      <c r="ET74" s="386"/>
      <c r="EU74" s="386"/>
      <c r="EV74" s="386"/>
      <c r="EW74" s="386"/>
      <c r="EX74" s="386"/>
      <c r="EY74" s="386"/>
      <c r="EZ74" s="386"/>
    </row>
    <row r="75" spans="1:156" ht="30" customHeight="1">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c r="BN75" s="385"/>
      <c r="BO75" s="385"/>
      <c r="BP75" s="385"/>
      <c r="BQ75" s="385"/>
      <c r="BR75" s="385"/>
      <c r="BS75" s="385"/>
      <c r="BT75" s="385"/>
      <c r="BU75" s="385"/>
      <c r="BV75" s="385"/>
      <c r="BW75" s="385"/>
      <c r="BX75" s="385"/>
      <c r="BY75" s="385"/>
      <c r="BZ75" s="385"/>
      <c r="CA75" s="385"/>
      <c r="CB75" s="385"/>
      <c r="CC75" s="386"/>
      <c r="CD75" s="386"/>
      <c r="CE75" s="386"/>
      <c r="CF75" s="386"/>
      <c r="CG75" s="386"/>
      <c r="CH75" s="386"/>
      <c r="CI75" s="386"/>
      <c r="CJ75" s="386"/>
      <c r="CK75" s="386"/>
      <c r="CL75" s="386"/>
      <c r="CM75" s="386"/>
      <c r="CN75" s="386"/>
      <c r="CO75" s="386"/>
      <c r="CP75" s="386"/>
      <c r="CQ75" s="386"/>
      <c r="CR75" s="386"/>
      <c r="CS75" s="386"/>
      <c r="CT75" s="386"/>
      <c r="CU75" s="386"/>
      <c r="CV75" s="386"/>
      <c r="CW75" s="386"/>
      <c r="CX75" s="386"/>
      <c r="CY75" s="386"/>
      <c r="CZ75" s="386"/>
      <c r="DA75" s="386"/>
      <c r="DB75" s="386"/>
      <c r="DC75" s="386"/>
      <c r="DD75" s="386"/>
      <c r="DE75" s="386"/>
      <c r="DF75" s="386"/>
      <c r="DG75" s="386"/>
      <c r="DH75" s="386"/>
      <c r="DI75" s="386"/>
      <c r="DJ75" s="386"/>
      <c r="DK75" s="386"/>
      <c r="DL75" s="386"/>
      <c r="DM75" s="386"/>
      <c r="DN75" s="386"/>
      <c r="DO75" s="386"/>
      <c r="DP75" s="386"/>
      <c r="DQ75" s="386"/>
      <c r="DR75" s="386"/>
      <c r="DS75" s="386"/>
      <c r="DT75" s="386"/>
      <c r="DU75" s="386"/>
      <c r="DV75" s="386"/>
      <c r="DW75" s="386"/>
      <c r="DX75" s="386"/>
      <c r="DY75" s="386"/>
      <c r="DZ75" s="386"/>
      <c r="EA75" s="386"/>
      <c r="EB75" s="386"/>
      <c r="EC75" s="386"/>
      <c r="ED75" s="386"/>
      <c r="EE75" s="386"/>
      <c r="EF75" s="386"/>
      <c r="EG75" s="386"/>
      <c r="EH75" s="386"/>
      <c r="EI75" s="386"/>
      <c r="EJ75" s="386"/>
      <c r="EK75" s="386"/>
      <c r="EL75" s="386"/>
      <c r="EM75" s="386"/>
      <c r="EN75" s="386"/>
      <c r="EO75" s="386"/>
      <c r="EP75" s="386"/>
      <c r="EQ75" s="386"/>
      <c r="ER75" s="386"/>
      <c r="ES75" s="386"/>
      <c r="ET75" s="386"/>
      <c r="EU75" s="386"/>
      <c r="EV75" s="386"/>
      <c r="EW75" s="386"/>
      <c r="EX75" s="386"/>
      <c r="EY75" s="386"/>
      <c r="EZ75" s="386"/>
    </row>
    <row r="76" spans="1:156" ht="30" customHeight="1">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c r="BO76" s="385"/>
      <c r="BP76" s="385"/>
      <c r="BQ76" s="385"/>
      <c r="BR76" s="385"/>
      <c r="BS76" s="385"/>
      <c r="BT76" s="385"/>
      <c r="BU76" s="385"/>
      <c r="BV76" s="385"/>
      <c r="BW76" s="385"/>
      <c r="BX76" s="385"/>
      <c r="BY76" s="385"/>
      <c r="BZ76" s="385"/>
      <c r="CA76" s="385"/>
      <c r="CB76" s="385"/>
      <c r="CC76" s="386"/>
      <c r="CD76" s="386"/>
      <c r="CE76" s="386"/>
      <c r="CF76" s="386"/>
      <c r="CG76" s="386"/>
      <c r="CH76" s="386"/>
      <c r="CI76" s="386"/>
      <c r="CJ76" s="386"/>
      <c r="CK76" s="386"/>
      <c r="CL76" s="386"/>
      <c r="CM76" s="386"/>
      <c r="CN76" s="386"/>
      <c r="CO76" s="386"/>
      <c r="CP76" s="386"/>
      <c r="CQ76" s="386"/>
      <c r="CR76" s="386"/>
      <c r="CS76" s="386"/>
      <c r="CT76" s="386"/>
      <c r="CU76" s="386"/>
      <c r="CV76" s="386"/>
      <c r="CW76" s="386"/>
      <c r="CX76" s="386"/>
      <c r="CY76" s="386"/>
      <c r="CZ76" s="386"/>
      <c r="DA76" s="386"/>
      <c r="DB76" s="386"/>
      <c r="DC76" s="386"/>
      <c r="DD76" s="386"/>
      <c r="DE76" s="386"/>
      <c r="DF76" s="386"/>
      <c r="DG76" s="386"/>
      <c r="DH76" s="386"/>
      <c r="DI76" s="386"/>
      <c r="DJ76" s="386"/>
      <c r="DK76" s="386"/>
      <c r="DL76" s="386"/>
      <c r="DM76" s="386"/>
      <c r="DN76" s="386"/>
      <c r="DO76" s="386"/>
      <c r="DP76" s="386"/>
      <c r="DQ76" s="386"/>
      <c r="DR76" s="386"/>
      <c r="DS76" s="386"/>
      <c r="DT76" s="386"/>
      <c r="DU76" s="386"/>
      <c r="DV76" s="386"/>
      <c r="DW76" s="386"/>
      <c r="DX76" s="386"/>
      <c r="DY76" s="386"/>
      <c r="DZ76" s="386"/>
      <c r="EA76" s="386"/>
      <c r="EB76" s="386"/>
      <c r="EC76" s="386"/>
      <c r="ED76" s="386"/>
      <c r="EE76" s="386"/>
      <c r="EF76" s="386"/>
      <c r="EG76" s="386"/>
      <c r="EH76" s="386"/>
      <c r="EI76" s="386"/>
      <c r="EJ76" s="386"/>
      <c r="EK76" s="386"/>
      <c r="EL76" s="386"/>
      <c r="EM76" s="386"/>
      <c r="EN76" s="386"/>
      <c r="EO76" s="386"/>
      <c r="EP76" s="386"/>
      <c r="EQ76" s="386"/>
      <c r="ER76" s="386"/>
      <c r="ES76" s="386"/>
      <c r="ET76" s="386"/>
      <c r="EU76" s="386"/>
      <c r="EV76" s="386"/>
      <c r="EW76" s="386"/>
      <c r="EX76" s="386"/>
      <c r="EY76" s="386"/>
      <c r="EZ76" s="386"/>
    </row>
    <row r="77" spans="1:156" ht="30" customHeight="1">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5"/>
      <c r="BW77" s="385"/>
      <c r="BX77" s="385"/>
      <c r="BY77" s="385"/>
      <c r="BZ77" s="385"/>
      <c r="CA77" s="385"/>
      <c r="CB77" s="385"/>
      <c r="CC77" s="386"/>
      <c r="CD77" s="386"/>
      <c r="CE77" s="386"/>
      <c r="CF77" s="386"/>
      <c r="CG77" s="386"/>
      <c r="CH77" s="386"/>
      <c r="CI77" s="386"/>
      <c r="CJ77" s="386"/>
      <c r="CK77" s="386"/>
      <c r="CL77" s="386"/>
      <c r="CM77" s="386"/>
      <c r="CN77" s="386"/>
      <c r="CO77" s="386"/>
      <c r="CP77" s="386"/>
      <c r="CQ77" s="386"/>
      <c r="CR77" s="386"/>
      <c r="CS77" s="386"/>
      <c r="CT77" s="386"/>
      <c r="CU77" s="386"/>
      <c r="CV77" s="386"/>
      <c r="CW77" s="386"/>
      <c r="CX77" s="386"/>
      <c r="CY77" s="386"/>
      <c r="CZ77" s="386"/>
      <c r="DA77" s="386"/>
      <c r="DB77" s="386"/>
      <c r="DC77" s="386"/>
      <c r="DD77" s="386"/>
      <c r="DE77" s="386"/>
      <c r="DF77" s="386"/>
      <c r="DG77" s="386"/>
      <c r="DH77" s="386"/>
      <c r="DI77" s="386"/>
      <c r="DJ77" s="386"/>
      <c r="DK77" s="386"/>
      <c r="DL77" s="386"/>
      <c r="DM77" s="386"/>
      <c r="DN77" s="386"/>
      <c r="DO77" s="386"/>
      <c r="DP77" s="386"/>
      <c r="DQ77" s="386"/>
      <c r="DR77" s="386"/>
      <c r="DS77" s="386"/>
      <c r="DT77" s="386"/>
      <c r="DU77" s="386"/>
      <c r="DV77" s="386"/>
      <c r="DW77" s="386"/>
      <c r="DX77" s="386"/>
      <c r="DY77" s="386"/>
      <c r="DZ77" s="386"/>
      <c r="EA77" s="386"/>
      <c r="EB77" s="386"/>
      <c r="EC77" s="386"/>
      <c r="ED77" s="386"/>
      <c r="EE77" s="386"/>
      <c r="EF77" s="386"/>
      <c r="EG77" s="386"/>
      <c r="EH77" s="386"/>
      <c r="EI77" s="386"/>
      <c r="EJ77" s="386"/>
      <c r="EK77" s="386"/>
      <c r="EL77" s="386"/>
      <c r="EM77" s="386"/>
      <c r="EN77" s="386"/>
      <c r="EO77" s="386"/>
      <c r="EP77" s="386"/>
      <c r="EQ77" s="386"/>
      <c r="ER77" s="386"/>
      <c r="ES77" s="386"/>
      <c r="ET77" s="386"/>
      <c r="EU77" s="386"/>
      <c r="EV77" s="386"/>
      <c r="EW77" s="386"/>
      <c r="EX77" s="386"/>
      <c r="EY77" s="386"/>
      <c r="EZ77" s="386"/>
    </row>
    <row r="78" spans="1:156" ht="30" customHeight="1">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5"/>
      <c r="BT78" s="385"/>
      <c r="BU78" s="385"/>
      <c r="BV78" s="385"/>
      <c r="BW78" s="385"/>
      <c r="BX78" s="385"/>
      <c r="BY78" s="385"/>
      <c r="BZ78" s="385"/>
      <c r="CA78" s="385"/>
      <c r="CB78" s="385"/>
      <c r="CC78" s="386"/>
      <c r="CD78" s="386"/>
      <c r="CE78" s="386"/>
      <c r="CF78" s="386"/>
      <c r="CG78" s="386"/>
      <c r="CH78" s="386"/>
      <c r="CI78" s="386"/>
      <c r="CJ78" s="386"/>
      <c r="CK78" s="386"/>
      <c r="CL78" s="386"/>
      <c r="CM78" s="386"/>
      <c r="CN78" s="386"/>
      <c r="CO78" s="386"/>
      <c r="CP78" s="386"/>
      <c r="CQ78" s="386"/>
      <c r="CR78" s="386"/>
      <c r="CS78" s="386"/>
      <c r="CT78" s="386"/>
      <c r="CU78" s="386"/>
      <c r="CV78" s="386"/>
      <c r="CW78" s="386"/>
      <c r="CX78" s="386"/>
      <c r="CY78" s="386"/>
      <c r="CZ78" s="386"/>
      <c r="DA78" s="386"/>
      <c r="DB78" s="386"/>
      <c r="DC78" s="386"/>
      <c r="DD78" s="386"/>
      <c r="DE78" s="386"/>
      <c r="DF78" s="386"/>
      <c r="DG78" s="386"/>
      <c r="DH78" s="386"/>
      <c r="DI78" s="386"/>
      <c r="DJ78" s="386"/>
      <c r="DK78" s="386"/>
      <c r="DL78" s="386"/>
      <c r="DM78" s="386"/>
      <c r="DN78" s="386"/>
      <c r="DO78" s="386"/>
      <c r="DP78" s="386"/>
      <c r="DQ78" s="386"/>
      <c r="DR78" s="386"/>
      <c r="DS78" s="386"/>
      <c r="DT78" s="386"/>
      <c r="DU78" s="386"/>
      <c r="DV78" s="386"/>
      <c r="DW78" s="386"/>
      <c r="DX78" s="386"/>
      <c r="DY78" s="386"/>
      <c r="DZ78" s="386"/>
      <c r="EA78" s="386"/>
      <c r="EB78" s="386"/>
      <c r="EC78" s="386"/>
      <c r="ED78" s="386"/>
      <c r="EE78" s="386"/>
      <c r="EF78" s="386"/>
      <c r="EG78" s="386"/>
      <c r="EH78" s="386"/>
      <c r="EI78" s="386"/>
      <c r="EJ78" s="386"/>
      <c r="EK78" s="386"/>
      <c r="EL78" s="386"/>
      <c r="EM78" s="386"/>
      <c r="EN78" s="386"/>
      <c r="EO78" s="386"/>
      <c r="EP78" s="386"/>
      <c r="EQ78" s="386"/>
      <c r="ER78" s="386"/>
      <c r="ES78" s="386"/>
      <c r="ET78" s="386"/>
      <c r="EU78" s="386"/>
      <c r="EV78" s="386"/>
      <c r="EW78" s="386"/>
      <c r="EX78" s="386"/>
      <c r="EY78" s="386"/>
      <c r="EZ78" s="386"/>
    </row>
    <row r="79" spans="1:156" ht="30" customHeight="1">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c r="BN79" s="385"/>
      <c r="BO79" s="385"/>
      <c r="BP79" s="385"/>
      <c r="BQ79" s="385"/>
      <c r="BR79" s="385"/>
      <c r="BS79" s="385"/>
      <c r="BT79" s="385"/>
      <c r="BU79" s="385"/>
      <c r="BV79" s="385"/>
      <c r="BW79" s="385"/>
      <c r="BX79" s="385"/>
      <c r="BY79" s="385"/>
      <c r="BZ79" s="385"/>
      <c r="CA79" s="385"/>
      <c r="CB79" s="385"/>
      <c r="CC79" s="386"/>
      <c r="CD79" s="386"/>
      <c r="CE79" s="386"/>
      <c r="CF79" s="386"/>
      <c r="CG79" s="386"/>
      <c r="CH79" s="386"/>
      <c r="CI79" s="386"/>
      <c r="CJ79" s="386"/>
      <c r="CK79" s="386"/>
      <c r="CL79" s="386"/>
      <c r="CM79" s="386"/>
      <c r="CN79" s="386"/>
      <c r="CO79" s="386"/>
      <c r="CP79" s="386"/>
      <c r="CQ79" s="386"/>
      <c r="CR79" s="386"/>
      <c r="CS79" s="386"/>
      <c r="CT79" s="386"/>
      <c r="CU79" s="386"/>
      <c r="CV79" s="386"/>
      <c r="CW79" s="386"/>
      <c r="CX79" s="386"/>
      <c r="CY79" s="386"/>
      <c r="CZ79" s="386"/>
      <c r="DA79" s="386"/>
      <c r="DB79" s="386"/>
      <c r="DC79" s="386"/>
      <c r="DD79" s="386"/>
      <c r="DE79" s="386"/>
      <c r="DF79" s="386"/>
      <c r="DG79" s="386"/>
      <c r="DH79" s="386"/>
      <c r="DI79" s="386"/>
      <c r="DJ79" s="386"/>
      <c r="DK79" s="386"/>
      <c r="DL79" s="386"/>
      <c r="DM79" s="386"/>
      <c r="DN79" s="386"/>
      <c r="DO79" s="386"/>
      <c r="DP79" s="386"/>
      <c r="DQ79" s="386"/>
      <c r="DR79" s="386"/>
      <c r="DS79" s="386"/>
      <c r="DT79" s="386"/>
      <c r="DU79" s="386"/>
      <c r="DV79" s="386"/>
      <c r="DW79" s="386"/>
      <c r="DX79" s="386"/>
      <c r="DY79" s="386"/>
      <c r="DZ79" s="386"/>
      <c r="EA79" s="386"/>
      <c r="EB79" s="386"/>
      <c r="EC79" s="386"/>
      <c r="ED79" s="386"/>
      <c r="EE79" s="386"/>
      <c r="EF79" s="386"/>
      <c r="EG79" s="386"/>
      <c r="EH79" s="386"/>
      <c r="EI79" s="386"/>
      <c r="EJ79" s="386"/>
      <c r="EK79" s="386"/>
      <c r="EL79" s="386"/>
      <c r="EM79" s="386"/>
      <c r="EN79" s="386"/>
      <c r="EO79" s="386"/>
      <c r="EP79" s="386"/>
      <c r="EQ79" s="386"/>
      <c r="ER79" s="386"/>
      <c r="ES79" s="386"/>
      <c r="ET79" s="386"/>
      <c r="EU79" s="386"/>
      <c r="EV79" s="386"/>
      <c r="EW79" s="386"/>
      <c r="EX79" s="386"/>
      <c r="EY79" s="386"/>
      <c r="EZ79" s="386"/>
    </row>
    <row r="80" spans="1:156" ht="30" customHeight="1">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c r="BN80" s="385"/>
      <c r="BO80" s="385"/>
      <c r="BP80" s="385"/>
      <c r="BQ80" s="385"/>
      <c r="BR80" s="385"/>
      <c r="BS80" s="385"/>
      <c r="BT80" s="385"/>
      <c r="BU80" s="385"/>
      <c r="BV80" s="385"/>
      <c r="BW80" s="385"/>
      <c r="BX80" s="385"/>
      <c r="BY80" s="385"/>
      <c r="BZ80" s="385"/>
      <c r="CA80" s="385"/>
      <c r="CB80" s="385"/>
      <c r="CC80" s="386"/>
      <c r="CD80" s="386"/>
      <c r="CE80" s="386"/>
      <c r="CF80" s="386"/>
      <c r="CG80" s="386"/>
      <c r="CH80" s="386"/>
      <c r="CI80" s="386"/>
      <c r="CJ80" s="386"/>
      <c r="CK80" s="386"/>
      <c r="CL80" s="386"/>
      <c r="CM80" s="386"/>
      <c r="CN80" s="386"/>
      <c r="CO80" s="386"/>
      <c r="CP80" s="386"/>
      <c r="CQ80" s="386"/>
      <c r="CR80" s="386"/>
      <c r="CS80" s="386"/>
      <c r="CT80" s="386"/>
      <c r="CU80" s="386"/>
      <c r="CV80" s="386"/>
      <c r="CW80" s="386"/>
      <c r="CX80" s="386"/>
      <c r="CY80" s="386"/>
      <c r="CZ80" s="386"/>
      <c r="DA80" s="386"/>
      <c r="DB80" s="386"/>
      <c r="DC80" s="386"/>
      <c r="DD80" s="386"/>
      <c r="DE80" s="386"/>
      <c r="DF80" s="386"/>
      <c r="DG80" s="386"/>
      <c r="DH80" s="386"/>
      <c r="DI80" s="386"/>
      <c r="DJ80" s="386"/>
      <c r="DK80" s="386"/>
      <c r="DL80" s="386"/>
      <c r="DM80" s="386"/>
      <c r="DN80" s="386"/>
      <c r="DO80" s="386"/>
      <c r="DP80" s="386"/>
      <c r="DQ80" s="386"/>
      <c r="DR80" s="386"/>
      <c r="DS80" s="386"/>
      <c r="DT80" s="386"/>
      <c r="DU80" s="386"/>
      <c r="DV80" s="386"/>
      <c r="DW80" s="386"/>
      <c r="DX80" s="386"/>
      <c r="DY80" s="386"/>
      <c r="DZ80" s="386"/>
      <c r="EA80" s="386"/>
      <c r="EB80" s="386"/>
      <c r="EC80" s="386"/>
      <c r="ED80" s="386"/>
      <c r="EE80" s="386"/>
      <c r="EF80" s="386"/>
      <c r="EG80" s="386"/>
      <c r="EH80" s="386"/>
      <c r="EI80" s="386"/>
      <c r="EJ80" s="386"/>
      <c r="EK80" s="386"/>
      <c r="EL80" s="386"/>
      <c r="EM80" s="386"/>
      <c r="EN80" s="386"/>
      <c r="EO80" s="386"/>
      <c r="EP80" s="386"/>
      <c r="EQ80" s="386"/>
      <c r="ER80" s="386"/>
      <c r="ES80" s="386"/>
      <c r="ET80" s="386"/>
      <c r="EU80" s="386"/>
      <c r="EV80" s="386"/>
      <c r="EW80" s="386"/>
      <c r="EX80" s="386"/>
      <c r="EY80" s="386"/>
      <c r="EZ80" s="386"/>
    </row>
    <row r="81" spans="1:156" ht="30" customHeight="1">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c r="BN81" s="385"/>
      <c r="BO81" s="385"/>
      <c r="BP81" s="385"/>
      <c r="BQ81" s="385"/>
      <c r="BR81" s="385"/>
      <c r="BS81" s="385"/>
      <c r="BT81" s="385"/>
      <c r="BU81" s="385"/>
      <c r="BV81" s="385"/>
      <c r="BW81" s="385"/>
      <c r="BX81" s="385"/>
      <c r="BY81" s="385"/>
      <c r="BZ81" s="385"/>
      <c r="CA81" s="385"/>
      <c r="CB81" s="385"/>
      <c r="CC81" s="386"/>
      <c r="CD81" s="386"/>
      <c r="CE81" s="386"/>
      <c r="CF81" s="386"/>
      <c r="CG81" s="386"/>
      <c r="CH81" s="386"/>
      <c r="CI81" s="386"/>
      <c r="CJ81" s="386"/>
      <c r="CK81" s="386"/>
      <c r="CL81" s="386"/>
      <c r="CM81" s="386"/>
      <c r="CN81" s="386"/>
      <c r="CO81" s="386"/>
      <c r="CP81" s="386"/>
      <c r="CQ81" s="386"/>
      <c r="CR81" s="386"/>
      <c r="CS81" s="386"/>
      <c r="CT81" s="386"/>
      <c r="CU81" s="386"/>
      <c r="CV81" s="386"/>
      <c r="CW81" s="386"/>
      <c r="CX81" s="386"/>
      <c r="CY81" s="386"/>
      <c r="CZ81" s="386"/>
      <c r="DA81" s="386"/>
      <c r="DB81" s="386"/>
      <c r="DC81" s="386"/>
      <c r="DD81" s="386"/>
      <c r="DE81" s="386"/>
      <c r="DF81" s="386"/>
      <c r="DG81" s="386"/>
      <c r="DH81" s="386"/>
      <c r="DI81" s="386"/>
      <c r="DJ81" s="386"/>
      <c r="DK81" s="386"/>
      <c r="DL81" s="386"/>
      <c r="DM81" s="386"/>
      <c r="DN81" s="386"/>
      <c r="DO81" s="386"/>
      <c r="DP81" s="386"/>
      <c r="DQ81" s="386"/>
      <c r="DR81" s="386"/>
      <c r="DS81" s="386"/>
      <c r="DT81" s="386"/>
      <c r="DU81" s="386"/>
      <c r="DV81" s="386"/>
      <c r="DW81" s="386"/>
      <c r="DX81" s="386"/>
      <c r="DY81" s="386"/>
      <c r="DZ81" s="386"/>
      <c r="EA81" s="386"/>
      <c r="EB81" s="386"/>
      <c r="EC81" s="386"/>
      <c r="ED81" s="386"/>
      <c r="EE81" s="386"/>
      <c r="EF81" s="386"/>
      <c r="EG81" s="386"/>
      <c r="EH81" s="386"/>
      <c r="EI81" s="386"/>
      <c r="EJ81" s="386"/>
      <c r="EK81" s="386"/>
      <c r="EL81" s="386"/>
      <c r="EM81" s="386"/>
      <c r="EN81" s="386"/>
      <c r="EO81" s="386"/>
      <c r="EP81" s="386"/>
      <c r="EQ81" s="386"/>
      <c r="ER81" s="386"/>
      <c r="ES81" s="386"/>
      <c r="ET81" s="386"/>
      <c r="EU81" s="386"/>
      <c r="EV81" s="386"/>
      <c r="EW81" s="386"/>
      <c r="EX81" s="386"/>
      <c r="EY81" s="386"/>
      <c r="EZ81" s="386"/>
    </row>
    <row r="82" spans="1:156" ht="30" customHeight="1">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c r="BN82" s="385"/>
      <c r="BO82" s="385"/>
      <c r="BP82" s="385"/>
      <c r="BQ82" s="385"/>
      <c r="BR82" s="385"/>
      <c r="BS82" s="385"/>
      <c r="BT82" s="385"/>
      <c r="BU82" s="385"/>
      <c r="BV82" s="385"/>
      <c r="BW82" s="385"/>
      <c r="BX82" s="385"/>
      <c r="BY82" s="385"/>
      <c r="BZ82" s="385"/>
      <c r="CA82" s="385"/>
      <c r="CB82" s="385"/>
      <c r="CC82" s="386"/>
      <c r="CD82" s="386"/>
      <c r="CE82" s="386"/>
      <c r="CF82" s="386"/>
      <c r="CG82" s="386"/>
      <c r="CH82" s="386"/>
      <c r="CI82" s="386"/>
      <c r="CJ82" s="386"/>
      <c r="CK82" s="386"/>
      <c r="CL82" s="386"/>
      <c r="CM82" s="386"/>
      <c r="CN82" s="386"/>
      <c r="CO82" s="386"/>
      <c r="CP82" s="386"/>
      <c r="CQ82" s="386"/>
      <c r="CR82" s="386"/>
      <c r="CS82" s="386"/>
      <c r="CT82" s="386"/>
      <c r="CU82" s="386"/>
      <c r="CV82" s="386"/>
      <c r="CW82" s="386"/>
      <c r="CX82" s="386"/>
      <c r="CY82" s="386"/>
      <c r="CZ82" s="386"/>
      <c r="DA82" s="386"/>
      <c r="DB82" s="386"/>
      <c r="DC82" s="386"/>
      <c r="DD82" s="386"/>
      <c r="DE82" s="386"/>
      <c r="DF82" s="386"/>
      <c r="DG82" s="386"/>
      <c r="DH82" s="386"/>
      <c r="DI82" s="386"/>
      <c r="DJ82" s="386"/>
      <c r="DK82" s="386"/>
      <c r="DL82" s="386"/>
      <c r="DM82" s="386"/>
      <c r="DN82" s="386"/>
      <c r="DO82" s="386"/>
      <c r="DP82" s="386"/>
      <c r="DQ82" s="386"/>
      <c r="DR82" s="386"/>
      <c r="DS82" s="386"/>
      <c r="DT82" s="386"/>
      <c r="DU82" s="386"/>
      <c r="DV82" s="386"/>
      <c r="DW82" s="386"/>
      <c r="DX82" s="386"/>
      <c r="DY82" s="386"/>
      <c r="DZ82" s="386"/>
      <c r="EA82" s="386"/>
      <c r="EB82" s="386"/>
      <c r="EC82" s="386"/>
      <c r="ED82" s="386"/>
      <c r="EE82" s="386"/>
      <c r="EF82" s="386"/>
      <c r="EG82" s="386"/>
      <c r="EH82" s="386"/>
      <c r="EI82" s="386"/>
      <c r="EJ82" s="386"/>
      <c r="EK82" s="386"/>
      <c r="EL82" s="386"/>
      <c r="EM82" s="386"/>
      <c r="EN82" s="386"/>
      <c r="EO82" s="386"/>
      <c r="EP82" s="386"/>
      <c r="EQ82" s="386"/>
      <c r="ER82" s="386"/>
      <c r="ES82" s="386"/>
      <c r="ET82" s="386"/>
      <c r="EU82" s="386"/>
      <c r="EV82" s="386"/>
      <c r="EW82" s="386"/>
      <c r="EX82" s="386"/>
      <c r="EY82" s="386"/>
      <c r="EZ82" s="386"/>
    </row>
    <row r="83" spans="1:156" ht="30" customHeight="1">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c r="BN83" s="385"/>
      <c r="BO83" s="385"/>
      <c r="BP83" s="385"/>
      <c r="BQ83" s="385"/>
      <c r="BR83" s="385"/>
      <c r="BS83" s="385"/>
      <c r="BT83" s="385"/>
      <c r="BU83" s="385"/>
      <c r="BV83" s="385"/>
      <c r="BW83" s="385"/>
      <c r="BX83" s="385"/>
      <c r="BY83" s="385"/>
      <c r="BZ83" s="385"/>
      <c r="CA83" s="385"/>
      <c r="CB83" s="385"/>
      <c r="CC83" s="386"/>
      <c r="CD83" s="386"/>
      <c r="CE83" s="386"/>
      <c r="CF83" s="386"/>
      <c r="CG83" s="386"/>
      <c r="CH83" s="386"/>
      <c r="CI83" s="386"/>
      <c r="CJ83" s="386"/>
      <c r="CK83" s="386"/>
      <c r="CL83" s="386"/>
      <c r="CM83" s="386"/>
      <c r="CN83" s="386"/>
      <c r="CO83" s="386"/>
      <c r="CP83" s="386"/>
      <c r="CQ83" s="386"/>
      <c r="CR83" s="386"/>
      <c r="CS83" s="386"/>
      <c r="CT83" s="386"/>
      <c r="CU83" s="386"/>
      <c r="CV83" s="386"/>
      <c r="CW83" s="386"/>
      <c r="CX83" s="386"/>
      <c r="CY83" s="386"/>
      <c r="CZ83" s="386"/>
      <c r="DA83" s="386"/>
      <c r="DB83" s="386"/>
      <c r="DC83" s="386"/>
      <c r="DD83" s="386"/>
      <c r="DE83" s="386"/>
      <c r="DF83" s="386"/>
      <c r="DG83" s="386"/>
      <c r="DH83" s="386"/>
      <c r="DI83" s="386"/>
      <c r="DJ83" s="386"/>
      <c r="DK83" s="386"/>
      <c r="DL83" s="386"/>
      <c r="DM83" s="386"/>
      <c r="DN83" s="386"/>
      <c r="DO83" s="386"/>
      <c r="DP83" s="386"/>
      <c r="DQ83" s="386"/>
      <c r="DR83" s="386"/>
      <c r="DS83" s="386"/>
      <c r="DT83" s="386"/>
      <c r="DU83" s="386"/>
      <c r="DV83" s="386"/>
      <c r="DW83" s="386"/>
      <c r="DX83" s="386"/>
      <c r="DY83" s="386"/>
      <c r="DZ83" s="386"/>
      <c r="EA83" s="386"/>
      <c r="EB83" s="386"/>
      <c r="EC83" s="386"/>
      <c r="ED83" s="386"/>
      <c r="EE83" s="386"/>
      <c r="EF83" s="386"/>
      <c r="EG83" s="386"/>
      <c r="EH83" s="386"/>
      <c r="EI83" s="386"/>
      <c r="EJ83" s="386"/>
      <c r="EK83" s="386"/>
      <c r="EL83" s="386"/>
      <c r="EM83" s="386"/>
      <c r="EN83" s="386"/>
      <c r="EO83" s="386"/>
      <c r="EP83" s="386"/>
      <c r="EQ83" s="386"/>
      <c r="ER83" s="386"/>
      <c r="ES83" s="386"/>
      <c r="ET83" s="386"/>
      <c r="EU83" s="386"/>
      <c r="EV83" s="386"/>
      <c r="EW83" s="386"/>
      <c r="EX83" s="386"/>
      <c r="EY83" s="386"/>
      <c r="EZ83" s="386"/>
    </row>
    <row r="84" spans="1:156" ht="30" customHeight="1">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c r="BN84" s="385"/>
      <c r="BO84" s="385"/>
      <c r="BP84" s="385"/>
      <c r="BQ84" s="385"/>
      <c r="BR84" s="385"/>
      <c r="BS84" s="385"/>
      <c r="BT84" s="385"/>
      <c r="BU84" s="385"/>
      <c r="BV84" s="385"/>
      <c r="BW84" s="385"/>
      <c r="BX84" s="385"/>
      <c r="BY84" s="385"/>
      <c r="BZ84" s="385"/>
      <c r="CA84" s="385"/>
      <c r="CB84" s="385"/>
      <c r="CC84" s="386"/>
      <c r="CD84" s="386"/>
      <c r="CE84" s="386"/>
      <c r="CF84" s="386"/>
      <c r="CG84" s="386"/>
      <c r="CH84" s="386"/>
      <c r="CI84" s="386"/>
      <c r="CJ84" s="386"/>
      <c r="CK84" s="386"/>
      <c r="CL84" s="386"/>
      <c r="CM84" s="386"/>
      <c r="CN84" s="386"/>
      <c r="CO84" s="386"/>
      <c r="CP84" s="386"/>
      <c r="CQ84" s="386"/>
      <c r="CR84" s="386"/>
      <c r="CS84" s="386"/>
      <c r="CT84" s="386"/>
      <c r="CU84" s="386"/>
      <c r="CV84" s="386"/>
      <c r="CW84" s="386"/>
      <c r="CX84" s="386"/>
      <c r="CY84" s="386"/>
      <c r="CZ84" s="386"/>
      <c r="DA84" s="386"/>
      <c r="DB84" s="386"/>
      <c r="DC84" s="386"/>
      <c r="DD84" s="386"/>
      <c r="DE84" s="386"/>
      <c r="DF84" s="386"/>
      <c r="DG84" s="386"/>
      <c r="DH84" s="386"/>
      <c r="DI84" s="386"/>
      <c r="DJ84" s="386"/>
      <c r="DK84" s="386"/>
      <c r="DL84" s="386"/>
      <c r="DM84" s="386"/>
      <c r="DN84" s="386"/>
      <c r="DO84" s="386"/>
      <c r="DP84" s="386"/>
      <c r="DQ84" s="386"/>
      <c r="DR84" s="386"/>
      <c r="DS84" s="386"/>
      <c r="DT84" s="386"/>
      <c r="DU84" s="386"/>
      <c r="DV84" s="386"/>
      <c r="DW84" s="386"/>
      <c r="DX84" s="386"/>
      <c r="DY84" s="386"/>
      <c r="DZ84" s="386"/>
      <c r="EA84" s="386"/>
      <c r="EB84" s="386"/>
      <c r="EC84" s="386"/>
      <c r="ED84" s="386"/>
      <c r="EE84" s="386"/>
      <c r="EF84" s="386"/>
      <c r="EG84" s="386"/>
      <c r="EH84" s="386"/>
      <c r="EI84" s="386"/>
      <c r="EJ84" s="386"/>
      <c r="EK84" s="386"/>
      <c r="EL84" s="386"/>
      <c r="EM84" s="386"/>
      <c r="EN84" s="386"/>
      <c r="EO84" s="386"/>
      <c r="EP84" s="386"/>
      <c r="EQ84" s="386"/>
      <c r="ER84" s="386"/>
      <c r="ES84" s="386"/>
      <c r="ET84" s="386"/>
      <c r="EU84" s="386"/>
      <c r="EV84" s="386"/>
      <c r="EW84" s="386"/>
      <c r="EX84" s="386"/>
      <c r="EY84" s="386"/>
      <c r="EZ84" s="386"/>
    </row>
    <row r="85" spans="1:156" ht="30" customHeight="1">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c r="BN85" s="385"/>
      <c r="BO85" s="385"/>
      <c r="BP85" s="385"/>
      <c r="BQ85" s="385"/>
      <c r="BR85" s="385"/>
      <c r="BS85" s="385"/>
      <c r="BT85" s="385"/>
      <c r="BU85" s="385"/>
      <c r="BV85" s="385"/>
      <c r="BW85" s="385"/>
      <c r="BX85" s="385"/>
      <c r="BY85" s="385"/>
      <c r="BZ85" s="385"/>
      <c r="CA85" s="385"/>
      <c r="CB85" s="385"/>
      <c r="CC85" s="386"/>
      <c r="CD85" s="386"/>
      <c r="CE85" s="386"/>
      <c r="CF85" s="386"/>
      <c r="CG85" s="386"/>
      <c r="CH85" s="386"/>
      <c r="CI85" s="386"/>
      <c r="CJ85" s="386"/>
      <c r="CK85" s="386"/>
      <c r="CL85" s="386"/>
      <c r="CM85" s="386"/>
      <c r="CN85" s="386"/>
      <c r="CO85" s="386"/>
      <c r="CP85" s="386"/>
      <c r="CQ85" s="386"/>
      <c r="CR85" s="386"/>
      <c r="CS85" s="386"/>
      <c r="CT85" s="386"/>
      <c r="CU85" s="386"/>
      <c r="CV85" s="386"/>
      <c r="CW85" s="386"/>
      <c r="CX85" s="386"/>
      <c r="CY85" s="386"/>
      <c r="CZ85" s="386"/>
      <c r="DA85" s="386"/>
      <c r="DB85" s="386"/>
      <c r="DC85" s="386"/>
      <c r="DD85" s="386"/>
      <c r="DE85" s="386"/>
      <c r="DF85" s="386"/>
      <c r="DG85" s="386"/>
      <c r="DH85" s="386"/>
      <c r="DI85" s="386"/>
      <c r="DJ85" s="386"/>
      <c r="DK85" s="386"/>
      <c r="DL85" s="386"/>
      <c r="DM85" s="386"/>
      <c r="DN85" s="386"/>
      <c r="DO85" s="386"/>
      <c r="DP85" s="386"/>
      <c r="DQ85" s="386"/>
      <c r="DR85" s="386"/>
      <c r="DS85" s="386"/>
      <c r="DT85" s="386"/>
      <c r="DU85" s="386"/>
      <c r="DV85" s="386"/>
      <c r="DW85" s="386"/>
      <c r="DX85" s="386"/>
      <c r="DY85" s="386"/>
      <c r="DZ85" s="386"/>
      <c r="EA85" s="386"/>
      <c r="EB85" s="386"/>
      <c r="EC85" s="386"/>
      <c r="ED85" s="386"/>
      <c r="EE85" s="386"/>
      <c r="EF85" s="386"/>
      <c r="EG85" s="386"/>
      <c r="EH85" s="386"/>
      <c r="EI85" s="386"/>
      <c r="EJ85" s="386"/>
      <c r="EK85" s="386"/>
      <c r="EL85" s="386"/>
      <c r="EM85" s="386"/>
      <c r="EN85" s="386"/>
      <c r="EO85" s="386"/>
      <c r="EP85" s="386"/>
      <c r="EQ85" s="386"/>
      <c r="ER85" s="386"/>
      <c r="ES85" s="386"/>
      <c r="ET85" s="386"/>
      <c r="EU85" s="386"/>
      <c r="EV85" s="386"/>
      <c r="EW85" s="386"/>
      <c r="EX85" s="386"/>
      <c r="EY85" s="386"/>
      <c r="EZ85" s="386"/>
    </row>
    <row r="86" spans="1:156" ht="30" customHeight="1">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c r="BN86" s="385"/>
      <c r="BO86" s="385"/>
      <c r="BP86" s="385"/>
      <c r="BQ86" s="385"/>
      <c r="BR86" s="385"/>
      <c r="BS86" s="385"/>
      <c r="BT86" s="385"/>
      <c r="BU86" s="385"/>
      <c r="BV86" s="385"/>
      <c r="BW86" s="385"/>
      <c r="BX86" s="385"/>
      <c r="BY86" s="385"/>
      <c r="BZ86" s="385"/>
      <c r="CA86" s="385"/>
      <c r="CB86" s="385"/>
      <c r="CC86" s="386"/>
      <c r="CD86" s="386"/>
      <c r="CE86" s="386"/>
      <c r="CF86" s="386"/>
      <c r="CG86" s="386"/>
      <c r="CH86" s="386"/>
      <c r="CI86" s="386"/>
      <c r="CJ86" s="386"/>
      <c r="CK86" s="386"/>
      <c r="CL86" s="386"/>
      <c r="CM86" s="386"/>
      <c r="CN86" s="386"/>
      <c r="CO86" s="386"/>
      <c r="CP86" s="386"/>
      <c r="CQ86" s="386"/>
      <c r="CR86" s="386"/>
      <c r="CS86" s="386"/>
      <c r="CT86" s="386"/>
      <c r="CU86" s="386"/>
      <c r="CV86" s="386"/>
      <c r="CW86" s="386"/>
      <c r="CX86" s="386"/>
      <c r="CY86" s="386"/>
      <c r="CZ86" s="386"/>
      <c r="DA86" s="386"/>
      <c r="DB86" s="386"/>
      <c r="DC86" s="386"/>
      <c r="DD86" s="386"/>
      <c r="DE86" s="386"/>
      <c r="DF86" s="386"/>
      <c r="DG86" s="386"/>
      <c r="DH86" s="386"/>
      <c r="DI86" s="386"/>
      <c r="DJ86" s="386"/>
      <c r="DK86" s="386"/>
      <c r="DL86" s="386"/>
      <c r="DM86" s="386"/>
      <c r="DN86" s="386"/>
      <c r="DO86" s="386"/>
      <c r="DP86" s="386"/>
      <c r="DQ86" s="386"/>
      <c r="DR86" s="386"/>
      <c r="DS86" s="386"/>
      <c r="DT86" s="386"/>
      <c r="DU86" s="386"/>
      <c r="DV86" s="386"/>
      <c r="DW86" s="386"/>
      <c r="DX86" s="386"/>
      <c r="DY86" s="386"/>
      <c r="DZ86" s="386"/>
      <c r="EA86" s="386"/>
      <c r="EB86" s="386"/>
      <c r="EC86" s="386"/>
      <c r="ED86" s="386"/>
      <c r="EE86" s="386"/>
      <c r="EF86" s="386"/>
      <c r="EG86" s="386"/>
      <c r="EH86" s="386"/>
      <c r="EI86" s="386"/>
      <c r="EJ86" s="386"/>
      <c r="EK86" s="386"/>
      <c r="EL86" s="386"/>
      <c r="EM86" s="386"/>
      <c r="EN86" s="386"/>
      <c r="EO86" s="386"/>
      <c r="EP86" s="386"/>
      <c r="EQ86" s="386"/>
      <c r="ER86" s="386"/>
      <c r="ES86" s="386"/>
      <c r="ET86" s="386"/>
      <c r="EU86" s="386"/>
      <c r="EV86" s="386"/>
      <c r="EW86" s="386"/>
      <c r="EX86" s="386"/>
      <c r="EY86" s="386"/>
      <c r="EZ86" s="386"/>
    </row>
    <row r="87" spans="1:156" ht="30" customHeight="1">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c r="BN87" s="385"/>
      <c r="BO87" s="385"/>
      <c r="BP87" s="385"/>
      <c r="BQ87" s="385"/>
      <c r="BR87" s="385"/>
      <c r="BS87" s="385"/>
      <c r="BT87" s="385"/>
      <c r="BU87" s="385"/>
      <c r="BV87" s="385"/>
      <c r="BW87" s="385"/>
      <c r="BX87" s="385"/>
      <c r="BY87" s="385"/>
      <c r="BZ87" s="385"/>
      <c r="CA87" s="385"/>
      <c r="CB87" s="385"/>
      <c r="CC87" s="386"/>
      <c r="CD87" s="386"/>
      <c r="CE87" s="386"/>
      <c r="CF87" s="386"/>
      <c r="CG87" s="386"/>
      <c r="CH87" s="386"/>
      <c r="CI87" s="386"/>
      <c r="CJ87" s="386"/>
      <c r="CK87" s="386"/>
      <c r="CL87" s="386"/>
      <c r="CM87" s="386"/>
      <c r="CN87" s="386"/>
      <c r="CO87" s="386"/>
      <c r="CP87" s="386"/>
      <c r="CQ87" s="386"/>
      <c r="CR87" s="386"/>
      <c r="CS87" s="386"/>
      <c r="CT87" s="386"/>
      <c r="CU87" s="386"/>
      <c r="CV87" s="386"/>
      <c r="CW87" s="386"/>
      <c r="CX87" s="386"/>
      <c r="CY87" s="386"/>
      <c r="CZ87" s="386"/>
      <c r="DA87" s="386"/>
      <c r="DB87" s="386"/>
      <c r="DC87" s="386"/>
      <c r="DD87" s="386"/>
      <c r="DE87" s="386"/>
      <c r="DF87" s="386"/>
      <c r="DG87" s="386"/>
      <c r="DH87" s="386"/>
      <c r="DI87" s="386"/>
      <c r="DJ87" s="386"/>
      <c r="DK87" s="386"/>
      <c r="DL87" s="386"/>
      <c r="DM87" s="386"/>
      <c r="DN87" s="386"/>
      <c r="DO87" s="386"/>
      <c r="DP87" s="386"/>
      <c r="DQ87" s="386"/>
      <c r="DR87" s="386"/>
      <c r="DS87" s="386"/>
      <c r="DT87" s="386"/>
      <c r="DU87" s="386"/>
      <c r="DV87" s="386"/>
      <c r="DW87" s="386"/>
      <c r="DX87" s="386"/>
      <c r="DY87" s="386"/>
      <c r="DZ87" s="386"/>
      <c r="EA87" s="386"/>
      <c r="EB87" s="386"/>
      <c r="EC87" s="386"/>
      <c r="ED87" s="386"/>
      <c r="EE87" s="386"/>
      <c r="EF87" s="386"/>
      <c r="EG87" s="386"/>
      <c r="EH87" s="386"/>
      <c r="EI87" s="386"/>
      <c r="EJ87" s="386"/>
      <c r="EK87" s="386"/>
      <c r="EL87" s="386"/>
      <c r="EM87" s="386"/>
      <c r="EN87" s="386"/>
      <c r="EO87" s="386"/>
      <c r="EP87" s="386"/>
      <c r="EQ87" s="386"/>
      <c r="ER87" s="386"/>
      <c r="ES87" s="386"/>
      <c r="ET87" s="386"/>
      <c r="EU87" s="386"/>
      <c r="EV87" s="386"/>
      <c r="EW87" s="386"/>
      <c r="EX87" s="386"/>
      <c r="EY87" s="386"/>
      <c r="EZ87" s="386"/>
    </row>
    <row r="88" spans="1:156" ht="30" customHeight="1">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c r="BN88" s="385"/>
      <c r="BO88" s="385"/>
      <c r="BP88" s="385"/>
      <c r="BQ88" s="385"/>
      <c r="BR88" s="385"/>
      <c r="BS88" s="385"/>
      <c r="BT88" s="385"/>
      <c r="BU88" s="385"/>
      <c r="BV88" s="385"/>
      <c r="BW88" s="385"/>
      <c r="BX88" s="385"/>
      <c r="BY88" s="385"/>
      <c r="BZ88" s="385"/>
      <c r="CA88" s="385"/>
      <c r="CB88" s="385"/>
      <c r="CC88" s="386"/>
      <c r="CD88" s="386"/>
      <c r="CE88" s="386"/>
      <c r="CF88" s="386"/>
      <c r="CG88" s="386"/>
      <c r="CH88" s="386"/>
      <c r="CI88" s="386"/>
      <c r="CJ88" s="386"/>
      <c r="CK88" s="386"/>
      <c r="CL88" s="386"/>
      <c r="CM88" s="386"/>
      <c r="CN88" s="386"/>
      <c r="CO88" s="386"/>
      <c r="CP88" s="386"/>
      <c r="CQ88" s="386"/>
      <c r="CR88" s="386"/>
      <c r="CS88" s="386"/>
      <c r="CT88" s="386"/>
      <c r="CU88" s="386"/>
      <c r="CV88" s="386"/>
      <c r="CW88" s="386"/>
      <c r="CX88" s="386"/>
      <c r="CY88" s="386"/>
      <c r="CZ88" s="386"/>
      <c r="DA88" s="386"/>
      <c r="DB88" s="386"/>
      <c r="DC88" s="386"/>
      <c r="DD88" s="386"/>
      <c r="DE88" s="386"/>
      <c r="DF88" s="386"/>
      <c r="DG88" s="386"/>
      <c r="DH88" s="386"/>
      <c r="DI88" s="386"/>
      <c r="DJ88" s="386"/>
      <c r="DK88" s="386"/>
      <c r="DL88" s="386"/>
      <c r="DM88" s="386"/>
      <c r="DN88" s="386"/>
      <c r="DO88" s="386"/>
      <c r="DP88" s="386"/>
      <c r="DQ88" s="386"/>
      <c r="DR88" s="386"/>
      <c r="DS88" s="386"/>
      <c r="DT88" s="386"/>
      <c r="DU88" s="386"/>
      <c r="DV88" s="386"/>
      <c r="DW88" s="386"/>
      <c r="DX88" s="386"/>
      <c r="DY88" s="386"/>
      <c r="DZ88" s="386"/>
      <c r="EA88" s="386"/>
      <c r="EB88" s="386"/>
      <c r="EC88" s="386"/>
      <c r="ED88" s="386"/>
      <c r="EE88" s="386"/>
      <c r="EF88" s="386"/>
      <c r="EG88" s="386"/>
      <c r="EH88" s="386"/>
      <c r="EI88" s="386"/>
      <c r="EJ88" s="386"/>
      <c r="EK88" s="386"/>
      <c r="EL88" s="386"/>
      <c r="EM88" s="386"/>
      <c r="EN88" s="386"/>
      <c r="EO88" s="386"/>
      <c r="EP88" s="386"/>
      <c r="EQ88" s="386"/>
      <c r="ER88" s="386"/>
      <c r="ES88" s="386"/>
      <c r="ET88" s="386"/>
      <c r="EU88" s="386"/>
      <c r="EV88" s="386"/>
      <c r="EW88" s="386"/>
      <c r="EX88" s="386"/>
      <c r="EY88" s="386"/>
      <c r="EZ88" s="386"/>
    </row>
    <row r="89" spans="1:156" ht="30" customHeight="1">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c r="BN89" s="385"/>
      <c r="BO89" s="385"/>
      <c r="BP89" s="385"/>
      <c r="BQ89" s="385"/>
      <c r="BR89" s="385"/>
      <c r="BS89" s="385"/>
      <c r="BT89" s="385"/>
      <c r="BU89" s="385"/>
      <c r="BV89" s="385"/>
      <c r="BW89" s="385"/>
      <c r="BX89" s="385"/>
      <c r="BY89" s="385"/>
      <c r="BZ89" s="385"/>
      <c r="CA89" s="385"/>
      <c r="CB89" s="385"/>
      <c r="CC89" s="386"/>
      <c r="CD89" s="386"/>
      <c r="CE89" s="386"/>
      <c r="CF89" s="386"/>
      <c r="CG89" s="386"/>
      <c r="CH89" s="386"/>
      <c r="CI89" s="386"/>
      <c r="CJ89" s="386"/>
      <c r="CK89" s="386"/>
      <c r="CL89" s="386"/>
      <c r="CM89" s="386"/>
      <c r="CN89" s="386"/>
      <c r="CO89" s="386"/>
      <c r="CP89" s="386"/>
      <c r="CQ89" s="386"/>
      <c r="CR89" s="386"/>
      <c r="CS89" s="386"/>
      <c r="CT89" s="386"/>
      <c r="CU89" s="386"/>
      <c r="CV89" s="386"/>
      <c r="CW89" s="386"/>
      <c r="CX89" s="386"/>
      <c r="CY89" s="386"/>
      <c r="CZ89" s="386"/>
      <c r="DA89" s="386"/>
      <c r="DB89" s="386"/>
      <c r="DC89" s="386"/>
      <c r="DD89" s="386"/>
      <c r="DE89" s="386"/>
      <c r="DF89" s="386"/>
      <c r="DG89" s="386"/>
      <c r="DH89" s="386"/>
      <c r="DI89" s="386"/>
      <c r="DJ89" s="386"/>
      <c r="DK89" s="386"/>
      <c r="DL89" s="386"/>
      <c r="DM89" s="386"/>
      <c r="DN89" s="386"/>
      <c r="DO89" s="386"/>
      <c r="DP89" s="386"/>
      <c r="DQ89" s="386"/>
      <c r="DR89" s="386"/>
      <c r="DS89" s="386"/>
      <c r="DT89" s="386"/>
      <c r="DU89" s="386"/>
      <c r="DV89" s="386"/>
      <c r="DW89" s="386"/>
      <c r="DX89" s="386"/>
      <c r="DY89" s="386"/>
      <c r="DZ89" s="386"/>
      <c r="EA89" s="386"/>
      <c r="EB89" s="386"/>
      <c r="EC89" s="386"/>
      <c r="ED89" s="386"/>
      <c r="EE89" s="386"/>
      <c r="EF89" s="386"/>
      <c r="EG89" s="386"/>
      <c r="EH89" s="386"/>
      <c r="EI89" s="386"/>
      <c r="EJ89" s="386"/>
      <c r="EK89" s="386"/>
      <c r="EL89" s="386"/>
      <c r="EM89" s="386"/>
      <c r="EN89" s="386"/>
      <c r="EO89" s="386"/>
      <c r="EP89" s="386"/>
      <c r="EQ89" s="386"/>
      <c r="ER89" s="386"/>
      <c r="ES89" s="386"/>
      <c r="ET89" s="386"/>
      <c r="EU89" s="386"/>
      <c r="EV89" s="386"/>
      <c r="EW89" s="386"/>
      <c r="EX89" s="386"/>
      <c r="EY89" s="386"/>
      <c r="EZ89" s="386"/>
    </row>
    <row r="90" spans="1:156" ht="30" customHeight="1">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c r="BO90" s="385"/>
      <c r="BP90" s="385"/>
      <c r="BQ90" s="385"/>
      <c r="BR90" s="385"/>
      <c r="BS90" s="385"/>
      <c r="BT90" s="385"/>
      <c r="BU90" s="385"/>
      <c r="BV90" s="385"/>
      <c r="BW90" s="385"/>
      <c r="BX90" s="385"/>
      <c r="BY90" s="385"/>
      <c r="BZ90" s="385"/>
      <c r="CA90" s="385"/>
      <c r="CB90" s="385"/>
      <c r="CC90" s="386"/>
      <c r="CD90" s="386"/>
      <c r="CE90" s="386"/>
      <c r="CF90" s="386"/>
      <c r="CG90" s="386"/>
      <c r="CH90" s="386"/>
      <c r="CI90" s="386"/>
      <c r="CJ90" s="386"/>
      <c r="CK90" s="386"/>
      <c r="CL90" s="386"/>
      <c r="CM90" s="386"/>
      <c r="CN90" s="386"/>
      <c r="CO90" s="386"/>
      <c r="CP90" s="386"/>
      <c r="CQ90" s="386"/>
      <c r="CR90" s="386"/>
      <c r="CS90" s="386"/>
      <c r="CT90" s="386"/>
      <c r="CU90" s="386"/>
      <c r="CV90" s="386"/>
      <c r="CW90" s="386"/>
      <c r="CX90" s="386"/>
      <c r="CY90" s="386"/>
      <c r="CZ90" s="386"/>
      <c r="DA90" s="386"/>
      <c r="DB90" s="386"/>
      <c r="DC90" s="386"/>
      <c r="DD90" s="386"/>
      <c r="DE90" s="386"/>
      <c r="DF90" s="386"/>
      <c r="DG90" s="386"/>
      <c r="DH90" s="386"/>
      <c r="DI90" s="386"/>
      <c r="DJ90" s="386"/>
      <c r="DK90" s="386"/>
      <c r="DL90" s="386"/>
      <c r="DM90" s="386"/>
      <c r="DN90" s="386"/>
      <c r="DO90" s="386"/>
      <c r="DP90" s="386"/>
      <c r="DQ90" s="386"/>
      <c r="DR90" s="386"/>
      <c r="DS90" s="386"/>
      <c r="DT90" s="386"/>
      <c r="DU90" s="386"/>
      <c r="DV90" s="386"/>
      <c r="DW90" s="386"/>
      <c r="DX90" s="386"/>
      <c r="DY90" s="386"/>
      <c r="DZ90" s="386"/>
      <c r="EA90" s="386"/>
      <c r="EB90" s="386"/>
      <c r="EC90" s="386"/>
      <c r="ED90" s="386"/>
      <c r="EE90" s="386"/>
      <c r="EF90" s="386"/>
      <c r="EG90" s="386"/>
      <c r="EH90" s="386"/>
      <c r="EI90" s="386"/>
      <c r="EJ90" s="386"/>
      <c r="EK90" s="386"/>
      <c r="EL90" s="386"/>
      <c r="EM90" s="386"/>
      <c r="EN90" s="386"/>
      <c r="EO90" s="386"/>
      <c r="EP90" s="386"/>
      <c r="EQ90" s="386"/>
      <c r="ER90" s="386"/>
      <c r="ES90" s="386"/>
      <c r="ET90" s="386"/>
      <c r="EU90" s="386"/>
      <c r="EV90" s="386"/>
      <c r="EW90" s="386"/>
      <c r="EX90" s="386"/>
      <c r="EY90" s="386"/>
      <c r="EZ90" s="386"/>
    </row>
    <row r="91" spans="1:156" ht="30" customHeight="1">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c r="BN91" s="385"/>
      <c r="BO91" s="385"/>
      <c r="BP91" s="385"/>
      <c r="BQ91" s="385"/>
      <c r="BR91" s="385"/>
      <c r="BS91" s="385"/>
      <c r="BT91" s="385"/>
      <c r="BU91" s="385"/>
      <c r="BV91" s="385"/>
      <c r="BW91" s="385"/>
      <c r="BX91" s="385"/>
      <c r="BY91" s="385"/>
      <c r="BZ91" s="385"/>
      <c r="CA91" s="385"/>
      <c r="CB91" s="385"/>
      <c r="CC91" s="386"/>
      <c r="CD91" s="386"/>
      <c r="CE91" s="386"/>
      <c r="CF91" s="386"/>
      <c r="CG91" s="386"/>
      <c r="CH91" s="386"/>
      <c r="CI91" s="386"/>
      <c r="CJ91" s="386"/>
      <c r="CK91" s="386"/>
      <c r="CL91" s="386"/>
      <c r="CM91" s="386"/>
      <c r="CN91" s="386"/>
      <c r="CO91" s="386"/>
      <c r="CP91" s="386"/>
      <c r="CQ91" s="386"/>
      <c r="CR91" s="386"/>
      <c r="CS91" s="386"/>
      <c r="CT91" s="386"/>
      <c r="CU91" s="386"/>
      <c r="CV91" s="386"/>
      <c r="CW91" s="386"/>
      <c r="CX91" s="386"/>
      <c r="CY91" s="386"/>
      <c r="CZ91" s="386"/>
      <c r="DA91" s="386"/>
      <c r="DB91" s="386"/>
      <c r="DC91" s="386"/>
      <c r="DD91" s="386"/>
      <c r="DE91" s="386"/>
      <c r="DF91" s="386"/>
      <c r="DG91" s="386"/>
      <c r="DH91" s="386"/>
      <c r="DI91" s="386"/>
      <c r="DJ91" s="386"/>
      <c r="DK91" s="386"/>
      <c r="DL91" s="386"/>
      <c r="DM91" s="386"/>
      <c r="DN91" s="386"/>
      <c r="DO91" s="386"/>
      <c r="DP91" s="386"/>
      <c r="DQ91" s="386"/>
      <c r="DR91" s="386"/>
      <c r="DS91" s="386"/>
      <c r="DT91" s="386"/>
      <c r="DU91" s="386"/>
      <c r="DV91" s="386"/>
      <c r="DW91" s="386"/>
      <c r="DX91" s="386"/>
      <c r="DY91" s="386"/>
      <c r="DZ91" s="386"/>
      <c r="EA91" s="386"/>
      <c r="EB91" s="386"/>
      <c r="EC91" s="386"/>
      <c r="ED91" s="386"/>
      <c r="EE91" s="386"/>
      <c r="EF91" s="386"/>
      <c r="EG91" s="386"/>
      <c r="EH91" s="386"/>
      <c r="EI91" s="386"/>
      <c r="EJ91" s="386"/>
      <c r="EK91" s="386"/>
      <c r="EL91" s="386"/>
      <c r="EM91" s="386"/>
      <c r="EN91" s="386"/>
      <c r="EO91" s="386"/>
      <c r="EP91" s="386"/>
      <c r="EQ91" s="386"/>
      <c r="ER91" s="386"/>
      <c r="ES91" s="386"/>
      <c r="ET91" s="386"/>
      <c r="EU91" s="386"/>
      <c r="EV91" s="386"/>
      <c r="EW91" s="386"/>
      <c r="EX91" s="386"/>
      <c r="EY91" s="386"/>
      <c r="EZ91" s="386"/>
    </row>
    <row r="92" spans="1:156" ht="30" customHeight="1">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c r="BN92" s="385"/>
      <c r="BO92" s="385"/>
      <c r="BP92" s="385"/>
      <c r="BQ92" s="385"/>
      <c r="BR92" s="385"/>
      <c r="BS92" s="385"/>
      <c r="BT92" s="385"/>
      <c r="BU92" s="385"/>
      <c r="BV92" s="385"/>
      <c r="BW92" s="385"/>
      <c r="BX92" s="385"/>
      <c r="BY92" s="385"/>
      <c r="BZ92" s="385"/>
      <c r="CA92" s="385"/>
      <c r="CB92" s="385"/>
      <c r="CC92" s="386"/>
      <c r="CD92" s="386"/>
      <c r="CE92" s="386"/>
      <c r="CF92" s="386"/>
      <c r="CG92" s="386"/>
      <c r="CH92" s="386"/>
      <c r="CI92" s="386"/>
      <c r="CJ92" s="386"/>
      <c r="CK92" s="386"/>
      <c r="CL92" s="386"/>
      <c r="CM92" s="386"/>
      <c r="CN92" s="386"/>
      <c r="CO92" s="386"/>
      <c r="CP92" s="386"/>
      <c r="CQ92" s="386"/>
      <c r="CR92" s="386"/>
      <c r="CS92" s="386"/>
      <c r="CT92" s="386"/>
      <c r="CU92" s="386"/>
      <c r="CV92" s="386"/>
      <c r="CW92" s="386"/>
      <c r="CX92" s="386"/>
      <c r="CY92" s="386"/>
      <c r="CZ92" s="386"/>
      <c r="DA92" s="386"/>
      <c r="DB92" s="386"/>
      <c r="DC92" s="386"/>
      <c r="DD92" s="386"/>
      <c r="DE92" s="386"/>
      <c r="DF92" s="386"/>
      <c r="DG92" s="386"/>
      <c r="DH92" s="386"/>
      <c r="DI92" s="386"/>
      <c r="DJ92" s="386"/>
      <c r="DK92" s="386"/>
      <c r="DL92" s="386"/>
      <c r="DM92" s="386"/>
      <c r="DN92" s="386"/>
      <c r="DO92" s="386"/>
      <c r="DP92" s="386"/>
      <c r="DQ92" s="386"/>
      <c r="DR92" s="386"/>
      <c r="DS92" s="386"/>
      <c r="DT92" s="386"/>
      <c r="DU92" s="386"/>
      <c r="DV92" s="386"/>
      <c r="DW92" s="386"/>
      <c r="DX92" s="386"/>
      <c r="DY92" s="386"/>
      <c r="DZ92" s="386"/>
      <c r="EA92" s="386"/>
      <c r="EB92" s="386"/>
      <c r="EC92" s="386"/>
      <c r="ED92" s="386"/>
      <c r="EE92" s="386"/>
      <c r="EF92" s="386"/>
      <c r="EG92" s="386"/>
      <c r="EH92" s="386"/>
      <c r="EI92" s="386"/>
      <c r="EJ92" s="386"/>
      <c r="EK92" s="386"/>
      <c r="EL92" s="386"/>
      <c r="EM92" s="386"/>
      <c r="EN92" s="386"/>
      <c r="EO92" s="386"/>
      <c r="EP92" s="386"/>
      <c r="EQ92" s="386"/>
      <c r="ER92" s="386"/>
      <c r="ES92" s="386"/>
      <c r="ET92" s="386"/>
      <c r="EU92" s="386"/>
      <c r="EV92" s="386"/>
      <c r="EW92" s="386"/>
      <c r="EX92" s="386"/>
      <c r="EY92" s="386"/>
      <c r="EZ92" s="386"/>
    </row>
    <row r="93" spans="1:156" ht="30" customHeight="1">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c r="BN93" s="385"/>
      <c r="BO93" s="385"/>
      <c r="BP93" s="385"/>
      <c r="BQ93" s="385"/>
      <c r="BR93" s="385"/>
      <c r="BS93" s="385"/>
      <c r="BT93" s="385"/>
      <c r="BU93" s="385"/>
      <c r="BV93" s="385"/>
      <c r="BW93" s="385"/>
      <c r="BX93" s="385"/>
      <c r="BY93" s="385"/>
      <c r="BZ93" s="385"/>
      <c r="CA93" s="385"/>
      <c r="CB93" s="385"/>
      <c r="CC93" s="386"/>
      <c r="CD93" s="386"/>
      <c r="CE93" s="386"/>
      <c r="CF93" s="386"/>
      <c r="CG93" s="386"/>
      <c r="CH93" s="386"/>
      <c r="CI93" s="386"/>
      <c r="CJ93" s="386"/>
      <c r="CK93" s="386"/>
      <c r="CL93" s="386"/>
      <c r="CM93" s="386"/>
      <c r="CN93" s="386"/>
      <c r="CO93" s="386"/>
      <c r="CP93" s="386"/>
      <c r="CQ93" s="386"/>
      <c r="CR93" s="386"/>
      <c r="CS93" s="386"/>
      <c r="CT93" s="386"/>
      <c r="CU93" s="386"/>
      <c r="CV93" s="386"/>
      <c r="CW93" s="386"/>
      <c r="CX93" s="386"/>
      <c r="CY93" s="386"/>
      <c r="CZ93" s="386"/>
      <c r="DA93" s="386"/>
      <c r="DB93" s="386"/>
      <c r="DC93" s="386"/>
      <c r="DD93" s="386"/>
      <c r="DE93" s="386"/>
      <c r="DF93" s="386"/>
      <c r="DG93" s="386"/>
      <c r="DH93" s="386"/>
      <c r="DI93" s="386"/>
      <c r="DJ93" s="386"/>
      <c r="DK93" s="386"/>
      <c r="DL93" s="386"/>
      <c r="DM93" s="386"/>
      <c r="DN93" s="386"/>
      <c r="DO93" s="386"/>
      <c r="DP93" s="386"/>
      <c r="DQ93" s="386"/>
      <c r="DR93" s="386"/>
      <c r="DS93" s="386"/>
      <c r="DT93" s="386"/>
      <c r="DU93" s="386"/>
      <c r="DV93" s="386"/>
      <c r="DW93" s="386"/>
      <c r="DX93" s="386"/>
      <c r="DY93" s="386"/>
      <c r="DZ93" s="386"/>
      <c r="EA93" s="386"/>
      <c r="EB93" s="386"/>
      <c r="EC93" s="386"/>
      <c r="ED93" s="386"/>
      <c r="EE93" s="386"/>
      <c r="EF93" s="386"/>
      <c r="EG93" s="386"/>
      <c r="EH93" s="386"/>
      <c r="EI93" s="386"/>
      <c r="EJ93" s="386"/>
      <c r="EK93" s="386"/>
      <c r="EL93" s="386"/>
      <c r="EM93" s="386"/>
      <c r="EN93" s="386"/>
      <c r="EO93" s="386"/>
      <c r="EP93" s="386"/>
      <c r="EQ93" s="386"/>
      <c r="ER93" s="386"/>
      <c r="ES93" s="386"/>
      <c r="ET93" s="386"/>
      <c r="EU93" s="386"/>
      <c r="EV93" s="386"/>
      <c r="EW93" s="386"/>
      <c r="EX93" s="386"/>
      <c r="EY93" s="386"/>
      <c r="EZ93" s="386"/>
    </row>
    <row r="94" spans="1:156" ht="30" customHeight="1">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c r="BO94" s="385"/>
      <c r="BP94" s="385"/>
      <c r="BQ94" s="385"/>
      <c r="BR94" s="385"/>
      <c r="BS94" s="385"/>
      <c r="BT94" s="385"/>
      <c r="BU94" s="385"/>
      <c r="BV94" s="385"/>
      <c r="BW94" s="385"/>
      <c r="BX94" s="385"/>
      <c r="BY94" s="385"/>
      <c r="BZ94" s="385"/>
      <c r="CA94" s="385"/>
      <c r="CB94" s="385"/>
      <c r="CC94" s="386"/>
      <c r="CD94" s="386"/>
      <c r="CE94" s="386"/>
      <c r="CF94" s="386"/>
      <c r="CG94" s="386"/>
      <c r="CH94" s="386"/>
      <c r="CI94" s="386"/>
      <c r="CJ94" s="386"/>
      <c r="CK94" s="386"/>
      <c r="CL94" s="386"/>
      <c r="CM94" s="386"/>
      <c r="CN94" s="386"/>
      <c r="CO94" s="386"/>
      <c r="CP94" s="386"/>
      <c r="CQ94" s="386"/>
      <c r="CR94" s="386"/>
      <c r="CS94" s="386"/>
      <c r="CT94" s="386"/>
      <c r="CU94" s="386"/>
      <c r="CV94" s="386"/>
      <c r="CW94" s="386"/>
      <c r="CX94" s="386"/>
      <c r="CY94" s="386"/>
      <c r="CZ94" s="386"/>
      <c r="DA94" s="386"/>
      <c r="DB94" s="386"/>
      <c r="DC94" s="386"/>
      <c r="DD94" s="386"/>
      <c r="DE94" s="386"/>
      <c r="DF94" s="386"/>
      <c r="DG94" s="386"/>
      <c r="DH94" s="386"/>
      <c r="DI94" s="386"/>
      <c r="DJ94" s="386"/>
      <c r="DK94" s="386"/>
      <c r="DL94" s="386"/>
      <c r="DM94" s="386"/>
      <c r="DN94" s="386"/>
      <c r="DO94" s="386"/>
      <c r="DP94" s="386"/>
      <c r="DQ94" s="386"/>
      <c r="DR94" s="386"/>
      <c r="DS94" s="386"/>
      <c r="DT94" s="386"/>
      <c r="DU94" s="386"/>
      <c r="DV94" s="386"/>
      <c r="DW94" s="386"/>
      <c r="DX94" s="386"/>
      <c r="DY94" s="386"/>
      <c r="DZ94" s="386"/>
      <c r="EA94" s="386"/>
      <c r="EB94" s="386"/>
      <c r="EC94" s="386"/>
      <c r="ED94" s="386"/>
      <c r="EE94" s="386"/>
      <c r="EF94" s="386"/>
      <c r="EG94" s="386"/>
      <c r="EH94" s="386"/>
      <c r="EI94" s="386"/>
      <c r="EJ94" s="386"/>
      <c r="EK94" s="386"/>
      <c r="EL94" s="386"/>
      <c r="EM94" s="386"/>
      <c r="EN94" s="386"/>
      <c r="EO94" s="386"/>
      <c r="EP94" s="386"/>
      <c r="EQ94" s="386"/>
      <c r="ER94" s="386"/>
      <c r="ES94" s="386"/>
      <c r="ET94" s="386"/>
      <c r="EU94" s="386"/>
      <c r="EV94" s="386"/>
      <c r="EW94" s="386"/>
      <c r="EX94" s="386"/>
      <c r="EY94" s="386"/>
      <c r="EZ94" s="386"/>
    </row>
    <row r="95" spans="1:156" ht="30" customHeight="1">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c r="BN95" s="385"/>
      <c r="BO95" s="385"/>
      <c r="BP95" s="385"/>
      <c r="BQ95" s="385"/>
      <c r="BR95" s="385"/>
      <c r="BS95" s="385"/>
      <c r="BT95" s="385"/>
      <c r="BU95" s="385"/>
      <c r="BV95" s="385"/>
      <c r="BW95" s="385"/>
      <c r="BX95" s="385"/>
      <c r="BY95" s="385"/>
      <c r="BZ95" s="385"/>
      <c r="CA95" s="385"/>
      <c r="CB95" s="385"/>
      <c r="CC95" s="386"/>
      <c r="CD95" s="386"/>
      <c r="CE95" s="386"/>
      <c r="CF95" s="386"/>
      <c r="CG95" s="386"/>
      <c r="CH95" s="386"/>
      <c r="CI95" s="386"/>
      <c r="CJ95" s="386"/>
      <c r="CK95" s="386"/>
      <c r="CL95" s="386"/>
      <c r="CM95" s="386"/>
      <c r="CN95" s="386"/>
      <c r="CO95" s="386"/>
      <c r="CP95" s="386"/>
      <c r="CQ95" s="386"/>
      <c r="CR95" s="386"/>
      <c r="CS95" s="386"/>
      <c r="CT95" s="386"/>
      <c r="CU95" s="386"/>
      <c r="CV95" s="386"/>
      <c r="CW95" s="386"/>
      <c r="CX95" s="386"/>
      <c r="CY95" s="386"/>
      <c r="CZ95" s="386"/>
      <c r="DA95" s="386"/>
      <c r="DB95" s="386"/>
      <c r="DC95" s="386"/>
      <c r="DD95" s="386"/>
      <c r="DE95" s="386"/>
      <c r="DF95" s="386"/>
      <c r="DG95" s="386"/>
      <c r="DH95" s="386"/>
      <c r="DI95" s="386"/>
      <c r="DJ95" s="386"/>
      <c r="DK95" s="386"/>
      <c r="DL95" s="386"/>
      <c r="DM95" s="386"/>
      <c r="DN95" s="386"/>
      <c r="DO95" s="386"/>
      <c r="DP95" s="386"/>
      <c r="DQ95" s="386"/>
      <c r="DR95" s="386"/>
      <c r="DS95" s="386"/>
      <c r="DT95" s="386"/>
      <c r="DU95" s="386"/>
      <c r="DV95" s="386"/>
      <c r="DW95" s="386"/>
      <c r="DX95" s="386"/>
      <c r="DY95" s="386"/>
      <c r="DZ95" s="386"/>
      <c r="EA95" s="386"/>
      <c r="EB95" s="386"/>
      <c r="EC95" s="386"/>
      <c r="ED95" s="386"/>
      <c r="EE95" s="386"/>
      <c r="EF95" s="386"/>
      <c r="EG95" s="386"/>
      <c r="EH95" s="386"/>
      <c r="EI95" s="386"/>
      <c r="EJ95" s="386"/>
      <c r="EK95" s="386"/>
      <c r="EL95" s="386"/>
      <c r="EM95" s="386"/>
      <c r="EN95" s="386"/>
      <c r="EO95" s="386"/>
      <c r="EP95" s="386"/>
      <c r="EQ95" s="386"/>
      <c r="ER95" s="386"/>
      <c r="ES95" s="386"/>
      <c r="ET95" s="386"/>
      <c r="EU95" s="386"/>
      <c r="EV95" s="386"/>
      <c r="EW95" s="386"/>
      <c r="EX95" s="386"/>
      <c r="EY95" s="386"/>
      <c r="EZ95" s="386"/>
    </row>
    <row r="96" spans="1:156" ht="30" customHeight="1">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385"/>
      <c r="BO96" s="385"/>
      <c r="BP96" s="385"/>
      <c r="BQ96" s="385"/>
      <c r="BR96" s="385"/>
      <c r="BS96" s="385"/>
      <c r="BT96" s="385"/>
      <c r="BU96" s="385"/>
      <c r="BV96" s="385"/>
      <c r="BW96" s="385"/>
      <c r="BX96" s="385"/>
      <c r="BY96" s="385"/>
      <c r="BZ96" s="385"/>
      <c r="CA96" s="385"/>
      <c r="CB96" s="385"/>
      <c r="CC96" s="386"/>
      <c r="CD96" s="386"/>
      <c r="CE96" s="386"/>
      <c r="CF96" s="386"/>
      <c r="CG96" s="386"/>
      <c r="CH96" s="386"/>
      <c r="CI96" s="386"/>
      <c r="CJ96" s="386"/>
      <c r="CK96" s="386"/>
      <c r="CL96" s="386"/>
      <c r="CM96" s="386"/>
      <c r="CN96" s="386"/>
      <c r="CO96" s="386"/>
      <c r="CP96" s="386"/>
      <c r="CQ96" s="386"/>
      <c r="CR96" s="386"/>
      <c r="CS96" s="386"/>
      <c r="CT96" s="386"/>
      <c r="CU96" s="386"/>
      <c r="CV96" s="386"/>
      <c r="CW96" s="386"/>
      <c r="CX96" s="386"/>
      <c r="CY96" s="386"/>
      <c r="CZ96" s="386"/>
      <c r="DA96" s="386"/>
      <c r="DB96" s="386"/>
      <c r="DC96" s="386"/>
      <c r="DD96" s="386"/>
      <c r="DE96" s="386"/>
      <c r="DF96" s="386"/>
      <c r="DG96" s="386"/>
      <c r="DH96" s="386"/>
      <c r="DI96" s="386"/>
      <c r="DJ96" s="386"/>
      <c r="DK96" s="386"/>
      <c r="DL96" s="386"/>
      <c r="DM96" s="386"/>
      <c r="DN96" s="386"/>
      <c r="DO96" s="386"/>
      <c r="DP96" s="386"/>
      <c r="DQ96" s="386"/>
      <c r="DR96" s="386"/>
      <c r="DS96" s="386"/>
      <c r="DT96" s="386"/>
      <c r="DU96" s="386"/>
      <c r="DV96" s="386"/>
      <c r="DW96" s="386"/>
      <c r="DX96" s="386"/>
      <c r="DY96" s="386"/>
      <c r="DZ96" s="386"/>
      <c r="EA96" s="386"/>
      <c r="EB96" s="386"/>
      <c r="EC96" s="386"/>
      <c r="ED96" s="386"/>
      <c r="EE96" s="386"/>
      <c r="EF96" s="386"/>
      <c r="EG96" s="386"/>
      <c r="EH96" s="386"/>
      <c r="EI96" s="386"/>
      <c r="EJ96" s="386"/>
      <c r="EK96" s="386"/>
      <c r="EL96" s="386"/>
      <c r="EM96" s="386"/>
      <c r="EN96" s="386"/>
      <c r="EO96" s="386"/>
      <c r="EP96" s="386"/>
      <c r="EQ96" s="386"/>
      <c r="ER96" s="386"/>
      <c r="ES96" s="386"/>
      <c r="ET96" s="386"/>
      <c r="EU96" s="386"/>
      <c r="EV96" s="386"/>
      <c r="EW96" s="386"/>
      <c r="EX96" s="386"/>
      <c r="EY96" s="386"/>
      <c r="EZ96" s="386"/>
    </row>
    <row r="97" spans="1:156" ht="30" customHeight="1">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c r="BN97" s="385"/>
      <c r="BO97" s="385"/>
      <c r="BP97" s="385"/>
      <c r="BQ97" s="385"/>
      <c r="BR97" s="385"/>
      <c r="BS97" s="385"/>
      <c r="BT97" s="385"/>
      <c r="BU97" s="385"/>
      <c r="BV97" s="385"/>
      <c r="BW97" s="385"/>
      <c r="BX97" s="385"/>
      <c r="BY97" s="385"/>
      <c r="BZ97" s="385"/>
      <c r="CA97" s="385"/>
      <c r="CB97" s="385"/>
      <c r="CC97" s="386"/>
      <c r="CD97" s="386"/>
      <c r="CE97" s="386"/>
      <c r="CF97" s="386"/>
      <c r="CG97" s="386"/>
      <c r="CH97" s="386"/>
      <c r="CI97" s="386"/>
      <c r="CJ97" s="386"/>
      <c r="CK97" s="386"/>
      <c r="CL97" s="386"/>
      <c r="CM97" s="386"/>
      <c r="CN97" s="386"/>
      <c r="CO97" s="386"/>
      <c r="CP97" s="386"/>
      <c r="CQ97" s="386"/>
      <c r="CR97" s="386"/>
      <c r="CS97" s="386"/>
      <c r="CT97" s="386"/>
      <c r="CU97" s="386"/>
      <c r="CV97" s="386"/>
      <c r="CW97" s="386"/>
      <c r="CX97" s="386"/>
      <c r="CY97" s="386"/>
      <c r="CZ97" s="386"/>
      <c r="DA97" s="386"/>
      <c r="DB97" s="386"/>
      <c r="DC97" s="386"/>
      <c r="DD97" s="386"/>
      <c r="DE97" s="386"/>
      <c r="DF97" s="386"/>
      <c r="DG97" s="386"/>
      <c r="DH97" s="386"/>
      <c r="DI97" s="386"/>
      <c r="DJ97" s="386"/>
      <c r="DK97" s="386"/>
      <c r="DL97" s="386"/>
      <c r="DM97" s="386"/>
      <c r="DN97" s="386"/>
      <c r="DO97" s="386"/>
      <c r="DP97" s="386"/>
      <c r="DQ97" s="386"/>
      <c r="DR97" s="386"/>
      <c r="DS97" s="386"/>
      <c r="DT97" s="386"/>
      <c r="DU97" s="386"/>
      <c r="DV97" s="386"/>
      <c r="DW97" s="386"/>
      <c r="DX97" s="386"/>
      <c r="DY97" s="386"/>
      <c r="DZ97" s="386"/>
      <c r="EA97" s="386"/>
      <c r="EB97" s="386"/>
      <c r="EC97" s="386"/>
      <c r="ED97" s="386"/>
      <c r="EE97" s="386"/>
      <c r="EF97" s="386"/>
      <c r="EG97" s="386"/>
      <c r="EH97" s="386"/>
      <c r="EI97" s="386"/>
      <c r="EJ97" s="386"/>
      <c r="EK97" s="386"/>
      <c r="EL97" s="386"/>
      <c r="EM97" s="386"/>
      <c r="EN97" s="386"/>
      <c r="EO97" s="386"/>
      <c r="EP97" s="386"/>
      <c r="EQ97" s="386"/>
      <c r="ER97" s="386"/>
      <c r="ES97" s="386"/>
      <c r="ET97" s="386"/>
      <c r="EU97" s="386"/>
      <c r="EV97" s="386"/>
      <c r="EW97" s="386"/>
      <c r="EX97" s="386"/>
      <c r="EY97" s="386"/>
      <c r="EZ97" s="386"/>
    </row>
    <row r="98" spans="1:156" ht="30" customHeight="1">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c r="BN98" s="385"/>
      <c r="BO98" s="385"/>
      <c r="BP98" s="385"/>
      <c r="BQ98" s="385"/>
      <c r="BR98" s="385"/>
      <c r="BS98" s="385"/>
      <c r="BT98" s="385"/>
      <c r="BU98" s="385"/>
      <c r="BV98" s="385"/>
      <c r="BW98" s="385"/>
      <c r="BX98" s="385"/>
      <c r="BY98" s="385"/>
      <c r="BZ98" s="385"/>
      <c r="CA98" s="385"/>
      <c r="CB98" s="385"/>
      <c r="CC98" s="386"/>
      <c r="CD98" s="386"/>
      <c r="CE98" s="386"/>
      <c r="CF98" s="386"/>
      <c r="CG98" s="386"/>
      <c r="CH98" s="386"/>
      <c r="CI98" s="386"/>
      <c r="CJ98" s="386"/>
      <c r="CK98" s="386"/>
      <c r="CL98" s="386"/>
      <c r="CM98" s="386"/>
      <c r="CN98" s="386"/>
      <c r="CO98" s="386"/>
      <c r="CP98" s="386"/>
      <c r="CQ98" s="386"/>
      <c r="CR98" s="386"/>
      <c r="CS98" s="386"/>
      <c r="CT98" s="386"/>
      <c r="CU98" s="386"/>
      <c r="CV98" s="386"/>
      <c r="CW98" s="386"/>
      <c r="CX98" s="386"/>
      <c r="CY98" s="386"/>
      <c r="CZ98" s="386"/>
      <c r="DA98" s="386"/>
      <c r="DB98" s="386"/>
      <c r="DC98" s="386"/>
      <c r="DD98" s="386"/>
      <c r="DE98" s="386"/>
      <c r="DF98" s="386"/>
      <c r="DG98" s="386"/>
      <c r="DH98" s="386"/>
      <c r="DI98" s="386"/>
      <c r="DJ98" s="386"/>
      <c r="DK98" s="386"/>
      <c r="DL98" s="386"/>
      <c r="DM98" s="386"/>
      <c r="DN98" s="386"/>
      <c r="DO98" s="386"/>
      <c r="DP98" s="386"/>
      <c r="DQ98" s="386"/>
      <c r="DR98" s="386"/>
      <c r="DS98" s="386"/>
      <c r="DT98" s="386"/>
      <c r="DU98" s="386"/>
      <c r="DV98" s="386"/>
      <c r="DW98" s="386"/>
      <c r="DX98" s="386"/>
      <c r="DY98" s="386"/>
      <c r="DZ98" s="386"/>
      <c r="EA98" s="386"/>
      <c r="EB98" s="386"/>
      <c r="EC98" s="386"/>
      <c r="ED98" s="386"/>
      <c r="EE98" s="386"/>
      <c r="EF98" s="386"/>
      <c r="EG98" s="386"/>
      <c r="EH98" s="386"/>
      <c r="EI98" s="386"/>
      <c r="EJ98" s="386"/>
      <c r="EK98" s="386"/>
      <c r="EL98" s="386"/>
      <c r="EM98" s="386"/>
      <c r="EN98" s="386"/>
      <c r="EO98" s="386"/>
      <c r="EP98" s="386"/>
      <c r="EQ98" s="386"/>
      <c r="ER98" s="386"/>
      <c r="ES98" s="386"/>
      <c r="ET98" s="386"/>
      <c r="EU98" s="386"/>
      <c r="EV98" s="386"/>
      <c r="EW98" s="386"/>
      <c r="EX98" s="386"/>
      <c r="EY98" s="386"/>
      <c r="EZ98" s="386"/>
    </row>
    <row r="99" spans="1:156" ht="30" customHeight="1">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c r="BN99" s="385"/>
      <c r="BO99" s="385"/>
      <c r="BP99" s="385"/>
      <c r="BQ99" s="385"/>
      <c r="BR99" s="385"/>
      <c r="BS99" s="385"/>
      <c r="BT99" s="385"/>
      <c r="BU99" s="385"/>
      <c r="BV99" s="385"/>
      <c r="BW99" s="385"/>
      <c r="BX99" s="385"/>
      <c r="BY99" s="385"/>
      <c r="BZ99" s="385"/>
      <c r="CA99" s="385"/>
      <c r="CB99" s="385"/>
      <c r="CC99" s="386"/>
      <c r="CD99" s="386"/>
      <c r="CE99" s="386"/>
      <c r="CF99" s="386"/>
      <c r="CG99" s="386"/>
      <c r="CH99" s="386"/>
      <c r="CI99" s="386"/>
      <c r="CJ99" s="386"/>
      <c r="CK99" s="386"/>
      <c r="CL99" s="386"/>
      <c r="CM99" s="386"/>
      <c r="CN99" s="386"/>
      <c r="CO99" s="386"/>
      <c r="CP99" s="386"/>
      <c r="CQ99" s="386"/>
      <c r="CR99" s="386"/>
      <c r="CS99" s="386"/>
      <c r="CT99" s="386"/>
      <c r="CU99" s="386"/>
      <c r="CV99" s="386"/>
      <c r="CW99" s="386"/>
      <c r="CX99" s="386"/>
      <c r="CY99" s="386"/>
      <c r="CZ99" s="386"/>
      <c r="DA99" s="386"/>
      <c r="DB99" s="386"/>
      <c r="DC99" s="386"/>
      <c r="DD99" s="386"/>
      <c r="DE99" s="386"/>
      <c r="DF99" s="386"/>
      <c r="DG99" s="386"/>
      <c r="DH99" s="386"/>
      <c r="DI99" s="386"/>
      <c r="DJ99" s="386"/>
      <c r="DK99" s="386"/>
      <c r="DL99" s="386"/>
      <c r="DM99" s="386"/>
      <c r="DN99" s="386"/>
      <c r="DO99" s="386"/>
      <c r="DP99" s="386"/>
      <c r="DQ99" s="386"/>
      <c r="DR99" s="386"/>
      <c r="DS99" s="386"/>
      <c r="DT99" s="386"/>
      <c r="DU99" s="386"/>
      <c r="DV99" s="386"/>
      <c r="DW99" s="386"/>
      <c r="DX99" s="386"/>
      <c r="DY99" s="386"/>
      <c r="DZ99" s="386"/>
      <c r="EA99" s="386"/>
      <c r="EB99" s="386"/>
      <c r="EC99" s="386"/>
      <c r="ED99" s="386"/>
      <c r="EE99" s="386"/>
      <c r="EF99" s="386"/>
      <c r="EG99" s="386"/>
      <c r="EH99" s="386"/>
      <c r="EI99" s="386"/>
      <c r="EJ99" s="386"/>
      <c r="EK99" s="386"/>
      <c r="EL99" s="386"/>
      <c r="EM99" s="386"/>
      <c r="EN99" s="386"/>
      <c r="EO99" s="386"/>
      <c r="EP99" s="386"/>
      <c r="EQ99" s="386"/>
      <c r="ER99" s="386"/>
      <c r="ES99" s="386"/>
      <c r="ET99" s="386"/>
      <c r="EU99" s="386"/>
      <c r="EV99" s="386"/>
      <c r="EW99" s="386"/>
      <c r="EX99" s="386"/>
      <c r="EY99" s="386"/>
      <c r="EZ99" s="386"/>
    </row>
  </sheetData>
  <customSheetViews>
    <customSheetView guid="{CA6B8FA8-7A06-4021-9C0E-048CD59C3F28}" scale="60" showPageBreaks="1" view="pageBreakPreview">
      <selection activeCell="A2" sqref="A2:K2"/>
      <pageMargins left="0.7" right="0.7" top="0.75" bottom="0.75" header="0.3" footer="0.3"/>
      <pageSetup paperSize="9" scale="89" orientation="portrait" r:id="rId1"/>
    </customSheetView>
  </customSheetViews>
  <mergeCells count="33">
    <mergeCell ref="B16:C16"/>
    <mergeCell ref="D16:E16"/>
    <mergeCell ref="F16:J16"/>
    <mergeCell ref="B17:C17"/>
    <mergeCell ref="D17:E17"/>
    <mergeCell ref="F17:J17"/>
    <mergeCell ref="B14:C14"/>
    <mergeCell ref="D14:E14"/>
    <mergeCell ref="F14:J14"/>
    <mergeCell ref="B15:C15"/>
    <mergeCell ref="D15:E15"/>
    <mergeCell ref="F15:J15"/>
    <mergeCell ref="B12:C12"/>
    <mergeCell ref="D12:E12"/>
    <mergeCell ref="F12:J12"/>
    <mergeCell ref="B13:C13"/>
    <mergeCell ref="D13:E13"/>
    <mergeCell ref="F13:J13"/>
    <mergeCell ref="B9:C9"/>
    <mergeCell ref="B10:D10"/>
    <mergeCell ref="G10:H10"/>
    <mergeCell ref="B11:C11"/>
    <mergeCell ref="D11:E11"/>
    <mergeCell ref="F11:J11"/>
    <mergeCell ref="I1:K1"/>
    <mergeCell ref="A2:K2"/>
    <mergeCell ref="B6:C6"/>
    <mergeCell ref="E6:J6"/>
    <mergeCell ref="B7:C7"/>
    <mergeCell ref="B8:C8"/>
    <mergeCell ref="F3:J3"/>
    <mergeCell ref="F4:J4"/>
    <mergeCell ref="F5:J5"/>
  </mergeCells>
  <phoneticPr fontId="53"/>
  <pageMargins left="0.7" right="0.7" top="0.75" bottom="0.75" header="0.3" footer="0.3"/>
  <pageSetup paperSize="9" scale="8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99"/>
  <sheetViews>
    <sheetView view="pageBreakPreview" topLeftCell="A10" zoomScale="60" zoomScaleNormal="100" workbookViewId="0">
      <selection activeCell="Q11" sqref="Q11"/>
    </sheetView>
  </sheetViews>
  <sheetFormatPr defaultColWidth="9" defaultRowHeight="13.2"/>
  <cols>
    <col min="1" max="1" width="3.88671875" style="349" customWidth="1"/>
    <col min="2" max="3" width="7.6640625" style="349" customWidth="1"/>
    <col min="4" max="4" width="2.5546875" style="349" customWidth="1"/>
    <col min="5" max="5" width="20.109375" style="349" customWidth="1"/>
    <col min="6" max="10" width="10.6640625" style="349" customWidth="1"/>
    <col min="11" max="11" width="3.77734375" style="349" customWidth="1"/>
    <col min="12" max="16384" width="9" style="349"/>
  </cols>
  <sheetData>
    <row r="1" spans="1:156" ht="30" customHeight="1">
      <c r="A1" s="399"/>
      <c r="B1" s="399"/>
      <c r="C1" s="399"/>
      <c r="D1" s="399"/>
      <c r="E1" s="399"/>
      <c r="F1" s="399"/>
      <c r="G1" s="399"/>
      <c r="H1" s="399"/>
      <c r="I1" s="1635" t="s">
        <v>841</v>
      </c>
      <c r="J1" s="1635"/>
      <c r="K1" s="1635"/>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400"/>
      <c r="EH1" s="400"/>
      <c r="EI1" s="400"/>
      <c r="EJ1" s="400"/>
      <c r="EK1" s="400"/>
      <c r="EL1" s="400"/>
      <c r="EM1" s="400"/>
      <c r="EN1" s="400"/>
      <c r="EO1" s="400"/>
      <c r="EP1" s="400"/>
      <c r="EQ1" s="400"/>
      <c r="ER1" s="400"/>
      <c r="ES1" s="400"/>
      <c r="ET1" s="400"/>
      <c r="EU1" s="400"/>
      <c r="EV1" s="400"/>
      <c r="EW1" s="400"/>
      <c r="EX1" s="400"/>
      <c r="EY1" s="400"/>
      <c r="EZ1" s="400"/>
    </row>
    <row r="2" spans="1:156" ht="50.1" customHeight="1">
      <c r="A2" s="1636" t="s">
        <v>295</v>
      </c>
      <c r="B2" s="1636"/>
      <c r="C2" s="1636"/>
      <c r="D2" s="1636"/>
      <c r="E2" s="1636"/>
      <c r="F2" s="1636"/>
      <c r="G2" s="1636"/>
      <c r="H2" s="1636"/>
      <c r="I2" s="1636"/>
      <c r="J2" s="1636"/>
      <c r="K2" s="1636"/>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0"/>
      <c r="DB2" s="400"/>
      <c r="DC2" s="400"/>
      <c r="DD2" s="400"/>
      <c r="DE2" s="400"/>
      <c r="DF2" s="400"/>
      <c r="DG2" s="400"/>
      <c r="DH2" s="400"/>
      <c r="DI2" s="400"/>
      <c r="DJ2" s="400"/>
      <c r="DK2" s="400"/>
      <c r="DL2" s="400"/>
      <c r="DM2" s="400"/>
      <c r="DN2" s="400"/>
      <c r="DO2" s="400"/>
      <c r="DP2" s="400"/>
      <c r="DQ2" s="400"/>
      <c r="DR2" s="400"/>
      <c r="DS2" s="400"/>
      <c r="DT2" s="400"/>
      <c r="DU2" s="400"/>
      <c r="DV2" s="400"/>
      <c r="DW2" s="400"/>
      <c r="DX2" s="400"/>
      <c r="DY2" s="400"/>
      <c r="DZ2" s="400"/>
      <c r="EA2" s="400"/>
      <c r="EB2" s="400"/>
      <c r="EC2" s="400"/>
      <c r="ED2" s="400"/>
      <c r="EE2" s="400"/>
      <c r="EF2" s="400"/>
      <c r="EG2" s="400"/>
      <c r="EH2" s="400"/>
      <c r="EI2" s="400"/>
      <c r="EJ2" s="400"/>
      <c r="EK2" s="400"/>
      <c r="EL2" s="400"/>
      <c r="EM2" s="400"/>
      <c r="EN2" s="400"/>
      <c r="EO2" s="400"/>
      <c r="EP2" s="400"/>
      <c r="EQ2" s="400"/>
      <c r="ER2" s="400"/>
      <c r="ES2" s="400"/>
      <c r="ET2" s="400"/>
      <c r="EU2" s="400"/>
      <c r="EV2" s="400"/>
      <c r="EW2" s="400"/>
      <c r="EX2" s="400"/>
      <c r="EY2" s="400"/>
      <c r="EZ2" s="400"/>
    </row>
    <row r="3" spans="1:156" ht="23.25" customHeight="1">
      <c r="A3" s="401"/>
      <c r="B3" s="401"/>
      <c r="C3" s="401"/>
      <c r="D3" s="401"/>
      <c r="E3" s="401"/>
      <c r="F3" s="1637" t="s">
        <v>830</v>
      </c>
      <c r="G3" s="1637"/>
      <c r="H3" s="1637"/>
      <c r="I3" s="1637"/>
      <c r="J3" s="1637"/>
      <c r="K3" s="401"/>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399"/>
      <c r="BW3" s="399"/>
      <c r="BX3" s="399"/>
      <c r="BY3" s="399"/>
      <c r="BZ3" s="399"/>
      <c r="CA3" s="399"/>
      <c r="CB3" s="399"/>
      <c r="CC3" s="400"/>
      <c r="CD3" s="400"/>
      <c r="CE3" s="400"/>
      <c r="CF3" s="400"/>
      <c r="CG3" s="400"/>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row>
    <row r="4" spans="1:156" ht="26.25" customHeight="1">
      <c r="A4" s="401"/>
      <c r="B4" s="401"/>
      <c r="D4" s="401"/>
      <c r="E4" s="401"/>
      <c r="F4" s="1637" t="s">
        <v>831</v>
      </c>
      <c r="G4" s="1637"/>
      <c r="H4" s="1637"/>
      <c r="I4" s="1637"/>
      <c r="J4" s="1637"/>
      <c r="K4" s="401"/>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400"/>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400"/>
      <c r="EY4" s="400"/>
      <c r="EZ4" s="400"/>
    </row>
    <row r="5" spans="1:156" ht="30" customHeight="1">
      <c r="A5" s="399"/>
      <c r="B5" s="399"/>
      <c r="C5" s="399"/>
      <c r="D5" s="399"/>
      <c r="E5" s="399"/>
      <c r="F5" s="1637" t="s">
        <v>832</v>
      </c>
      <c r="G5" s="1637"/>
      <c r="H5" s="1637"/>
      <c r="I5" s="1637"/>
      <c r="J5" s="1637"/>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400"/>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00"/>
      <c r="EB5" s="400"/>
      <c r="EC5" s="400"/>
      <c r="ED5" s="400"/>
      <c r="EE5" s="400"/>
      <c r="EF5" s="400"/>
      <c r="EG5" s="400"/>
      <c r="EH5" s="400"/>
      <c r="EI5" s="400"/>
      <c r="EJ5" s="400"/>
      <c r="EK5" s="400"/>
      <c r="EL5" s="400"/>
      <c r="EM5" s="400"/>
      <c r="EN5" s="400"/>
      <c r="EO5" s="400"/>
      <c r="EP5" s="400"/>
      <c r="EQ5" s="400"/>
      <c r="ER5" s="400"/>
      <c r="ES5" s="400"/>
      <c r="ET5" s="400"/>
      <c r="EU5" s="400"/>
      <c r="EV5" s="400"/>
      <c r="EW5" s="400"/>
      <c r="EX5" s="400"/>
      <c r="EY5" s="400"/>
      <c r="EZ5" s="400"/>
    </row>
    <row r="6" spans="1:156" ht="40.5" customHeight="1">
      <c r="B6" s="1638" t="s">
        <v>296</v>
      </c>
      <c r="C6" s="1638"/>
      <c r="D6" s="402"/>
      <c r="E6" s="1639" t="s">
        <v>640</v>
      </c>
      <c r="F6" s="1639"/>
      <c r="G6" s="1639"/>
      <c r="H6" s="1639"/>
      <c r="I6" s="1639"/>
      <c r="J6" s="1639"/>
      <c r="K6" s="403"/>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400"/>
      <c r="CD6" s="400"/>
      <c r="CE6" s="400"/>
      <c r="CF6" s="400"/>
      <c r="CG6" s="400"/>
      <c r="CH6" s="400"/>
      <c r="CI6" s="400"/>
      <c r="CJ6" s="400"/>
      <c r="CK6" s="400"/>
      <c r="CL6" s="400"/>
      <c r="CM6" s="400"/>
      <c r="CN6" s="400"/>
      <c r="CO6" s="400"/>
      <c r="CP6" s="400"/>
      <c r="CQ6" s="400"/>
      <c r="CR6" s="400"/>
      <c r="CS6" s="400"/>
      <c r="CT6" s="400"/>
      <c r="CU6" s="400"/>
      <c r="CV6" s="400"/>
      <c r="CW6" s="400"/>
      <c r="CX6" s="400"/>
      <c r="CY6" s="400"/>
      <c r="CZ6" s="400"/>
      <c r="DA6" s="400"/>
      <c r="DB6" s="400"/>
      <c r="DC6" s="400"/>
      <c r="DD6" s="400"/>
      <c r="DE6" s="400"/>
      <c r="DF6" s="400"/>
      <c r="DG6" s="400"/>
      <c r="DH6" s="400"/>
      <c r="DI6" s="400"/>
      <c r="DJ6" s="400"/>
      <c r="DK6" s="400"/>
      <c r="DL6" s="400"/>
      <c r="DM6" s="400"/>
      <c r="DN6" s="400"/>
      <c r="DO6" s="400"/>
      <c r="DP6" s="400"/>
      <c r="DQ6" s="400"/>
      <c r="DR6" s="400"/>
      <c r="DS6" s="400"/>
      <c r="DT6" s="400"/>
      <c r="DU6" s="400"/>
      <c r="DV6" s="400"/>
      <c r="DW6" s="400"/>
      <c r="DX6" s="400"/>
      <c r="DY6" s="400"/>
      <c r="DZ6" s="400"/>
      <c r="EA6" s="400"/>
      <c r="EB6" s="400"/>
      <c r="EC6" s="400"/>
      <c r="ED6" s="400"/>
      <c r="EE6" s="400"/>
      <c r="EF6" s="400"/>
      <c r="EG6" s="400"/>
      <c r="EH6" s="400"/>
      <c r="EI6" s="400"/>
      <c r="EJ6" s="400"/>
      <c r="EK6" s="400"/>
      <c r="EL6" s="400"/>
      <c r="EM6" s="400"/>
      <c r="EN6" s="400"/>
      <c r="EO6" s="400"/>
      <c r="EP6" s="400"/>
      <c r="EQ6" s="400"/>
      <c r="ER6" s="400"/>
      <c r="ES6" s="400"/>
      <c r="ET6" s="400"/>
      <c r="EU6" s="400"/>
      <c r="EV6" s="400"/>
      <c r="EW6" s="400"/>
      <c r="EX6" s="400"/>
      <c r="EY6" s="400"/>
      <c r="EZ6" s="400"/>
    </row>
    <row r="7" spans="1:156" ht="40.5" customHeight="1">
      <c r="B7" s="1638" t="s">
        <v>21</v>
      </c>
      <c r="C7" s="1638"/>
      <c r="D7" s="403"/>
      <c r="E7" s="403" t="s">
        <v>297</v>
      </c>
      <c r="F7" s="403"/>
      <c r="G7" s="403"/>
      <c r="H7" s="403"/>
      <c r="I7" s="403"/>
      <c r="J7" s="403"/>
      <c r="K7" s="403"/>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400"/>
      <c r="CD7" s="400"/>
      <c r="CE7" s="400"/>
      <c r="CF7" s="400"/>
      <c r="CG7" s="400"/>
      <c r="CH7" s="400"/>
      <c r="CI7" s="400"/>
      <c r="CJ7" s="400"/>
      <c r="CK7" s="400"/>
      <c r="CL7" s="400"/>
      <c r="CM7" s="400"/>
      <c r="CN7" s="400"/>
      <c r="CO7" s="400"/>
      <c r="CP7" s="400"/>
      <c r="CQ7" s="400"/>
      <c r="CR7" s="400"/>
      <c r="CS7" s="400"/>
      <c r="CT7" s="400"/>
      <c r="CU7" s="400"/>
      <c r="CV7" s="400"/>
      <c r="CW7" s="400"/>
      <c r="CX7" s="400"/>
      <c r="CY7" s="400"/>
      <c r="CZ7" s="400"/>
      <c r="DA7" s="400"/>
      <c r="DB7" s="400"/>
      <c r="DC7" s="400"/>
      <c r="DD7" s="400"/>
      <c r="DE7" s="400"/>
      <c r="DF7" s="400"/>
      <c r="DG7" s="400"/>
      <c r="DH7" s="400"/>
      <c r="DI7" s="400"/>
      <c r="DJ7" s="400"/>
      <c r="DK7" s="400"/>
      <c r="DL7" s="400"/>
      <c r="DM7" s="400"/>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row>
    <row r="8" spans="1:156" ht="40.5" customHeight="1">
      <c r="B8" s="1638" t="s">
        <v>298</v>
      </c>
      <c r="C8" s="1638"/>
      <c r="D8" s="403"/>
      <c r="E8" s="403" t="s">
        <v>834</v>
      </c>
      <c r="F8" s="403"/>
      <c r="G8" s="403"/>
      <c r="H8" s="403"/>
      <c r="I8" s="403"/>
      <c r="J8" s="403"/>
      <c r="K8" s="404"/>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400"/>
      <c r="CD8" s="400"/>
      <c r="CE8" s="400"/>
      <c r="CF8" s="400"/>
      <c r="CG8" s="400"/>
      <c r="CH8" s="400"/>
      <c r="CI8" s="400"/>
      <c r="CJ8" s="400"/>
      <c r="CK8" s="400"/>
      <c r="CL8" s="400"/>
      <c r="CM8" s="400"/>
      <c r="CN8" s="400"/>
      <c r="CO8" s="400"/>
      <c r="CP8" s="400"/>
      <c r="CQ8" s="400"/>
      <c r="CR8" s="400"/>
      <c r="CS8" s="400"/>
      <c r="CT8" s="400"/>
      <c r="CU8" s="400"/>
      <c r="CV8" s="400"/>
      <c r="CW8" s="400"/>
      <c r="CX8" s="400"/>
      <c r="CY8" s="400"/>
      <c r="CZ8" s="400"/>
      <c r="DA8" s="400"/>
      <c r="DB8" s="400"/>
      <c r="DC8" s="400"/>
      <c r="DD8" s="400"/>
      <c r="DE8" s="400"/>
      <c r="DF8" s="400"/>
      <c r="DG8" s="400"/>
      <c r="DH8" s="400"/>
      <c r="DI8" s="400"/>
      <c r="DJ8" s="400"/>
      <c r="DK8" s="400"/>
      <c r="DL8" s="400"/>
      <c r="DM8" s="400"/>
      <c r="DN8" s="400"/>
      <c r="DO8" s="400"/>
      <c r="DP8" s="400"/>
      <c r="DQ8" s="400"/>
      <c r="DR8" s="400"/>
      <c r="DS8" s="400"/>
      <c r="DT8" s="400"/>
      <c r="DU8" s="400"/>
      <c r="DV8" s="400"/>
      <c r="DW8" s="400"/>
      <c r="DX8" s="400"/>
      <c r="DY8" s="400"/>
      <c r="DZ8" s="400"/>
      <c r="EA8" s="400"/>
      <c r="EB8" s="400"/>
      <c r="EC8" s="400"/>
      <c r="ED8" s="400"/>
      <c r="EE8" s="400"/>
      <c r="EF8" s="400"/>
      <c r="EG8" s="400"/>
      <c r="EH8" s="400"/>
      <c r="EI8" s="400"/>
      <c r="EJ8" s="400"/>
      <c r="EK8" s="400"/>
      <c r="EL8" s="400"/>
      <c r="EM8" s="400"/>
      <c r="EN8" s="400"/>
      <c r="EO8" s="400"/>
      <c r="EP8" s="400"/>
      <c r="EQ8" s="400"/>
      <c r="ER8" s="400"/>
      <c r="ES8" s="400"/>
      <c r="ET8" s="400"/>
      <c r="EU8" s="400"/>
      <c r="EV8" s="400"/>
      <c r="EW8" s="400"/>
      <c r="EX8" s="400"/>
      <c r="EY8" s="400"/>
      <c r="EZ8" s="400"/>
    </row>
    <row r="9" spans="1:156" ht="40.5" customHeight="1">
      <c r="B9" s="1638" t="s">
        <v>299</v>
      </c>
      <c r="C9" s="1638"/>
      <c r="D9" s="405"/>
      <c r="E9" s="393" t="s">
        <v>810</v>
      </c>
      <c r="F9" s="405"/>
      <c r="G9" s="405"/>
      <c r="H9" s="405"/>
      <c r="I9" s="405"/>
      <c r="J9" s="405"/>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400"/>
      <c r="CD9" s="400"/>
      <c r="CE9" s="400"/>
      <c r="CF9" s="400"/>
      <c r="CG9" s="400"/>
      <c r="CH9" s="400"/>
      <c r="CI9" s="400"/>
      <c r="CJ9" s="400"/>
      <c r="CK9" s="400"/>
      <c r="CL9" s="400"/>
      <c r="CM9" s="400"/>
      <c r="CN9" s="400"/>
      <c r="CO9" s="400"/>
      <c r="CP9" s="400"/>
      <c r="CQ9" s="400"/>
      <c r="CR9" s="400"/>
      <c r="CS9" s="400"/>
      <c r="CT9" s="400"/>
      <c r="CU9" s="400"/>
      <c r="CV9" s="400"/>
      <c r="CW9" s="400"/>
      <c r="CX9" s="400"/>
      <c r="CY9" s="400"/>
      <c r="CZ9" s="400"/>
      <c r="DA9" s="400"/>
      <c r="DB9" s="400"/>
      <c r="DC9" s="400"/>
      <c r="DD9" s="400"/>
      <c r="DE9" s="400"/>
      <c r="DF9" s="400"/>
      <c r="DG9" s="400"/>
      <c r="DH9" s="400"/>
      <c r="DI9" s="400"/>
      <c r="DJ9" s="400"/>
      <c r="DK9" s="400"/>
      <c r="DL9" s="400"/>
      <c r="DM9" s="400"/>
      <c r="DN9" s="400"/>
      <c r="DO9" s="400"/>
      <c r="DP9" s="400"/>
      <c r="DQ9" s="400"/>
      <c r="DR9" s="400"/>
      <c r="DS9" s="400"/>
      <c r="DT9" s="400"/>
      <c r="DU9" s="400"/>
      <c r="DV9" s="400"/>
      <c r="DW9" s="400"/>
      <c r="DX9" s="400"/>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row>
    <row r="10" spans="1:156" ht="33" customHeight="1" thickBot="1">
      <c r="B10" s="1709"/>
      <c r="C10" s="1709"/>
      <c r="D10" s="1709"/>
      <c r="E10" s="399"/>
      <c r="F10" s="406"/>
      <c r="G10" s="1641"/>
      <c r="H10" s="1641"/>
      <c r="I10" s="399"/>
      <c r="J10" s="491" t="s">
        <v>848</v>
      </c>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c r="BW10" s="399"/>
      <c r="BX10" s="399"/>
      <c r="BY10" s="399"/>
      <c r="BZ10" s="399"/>
      <c r="CA10" s="399"/>
      <c r="CB10" s="399"/>
      <c r="CC10" s="400"/>
      <c r="CD10" s="400"/>
      <c r="CE10" s="400"/>
      <c r="CF10" s="400"/>
      <c r="CG10" s="400"/>
      <c r="CH10" s="400"/>
      <c r="CI10" s="400"/>
      <c r="CJ10" s="400"/>
      <c r="CK10" s="400"/>
      <c r="CL10" s="400"/>
      <c r="CM10" s="400"/>
      <c r="CN10" s="400"/>
      <c r="CO10" s="400"/>
      <c r="CP10" s="400"/>
      <c r="CQ10" s="400"/>
      <c r="CR10" s="400"/>
      <c r="CS10" s="400"/>
      <c r="CT10" s="400"/>
      <c r="CU10" s="400"/>
      <c r="CV10" s="400"/>
      <c r="CW10" s="400"/>
      <c r="CX10" s="400"/>
      <c r="CY10" s="400"/>
      <c r="CZ10" s="400"/>
      <c r="DA10" s="400"/>
      <c r="DB10" s="400"/>
      <c r="DC10" s="400"/>
      <c r="DD10" s="400"/>
      <c r="DE10" s="400"/>
      <c r="DF10" s="400"/>
      <c r="DG10" s="400"/>
      <c r="DH10" s="400"/>
      <c r="DI10" s="400"/>
      <c r="DJ10" s="400"/>
      <c r="DK10" s="400"/>
      <c r="DL10" s="400"/>
      <c r="DM10" s="400"/>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row>
    <row r="11" spans="1:156" ht="33" customHeight="1" thickBot="1">
      <c r="A11" s="399"/>
      <c r="B11" s="1642" t="s">
        <v>300</v>
      </c>
      <c r="C11" s="1643"/>
      <c r="D11" s="1644" t="s">
        <v>666</v>
      </c>
      <c r="E11" s="1644"/>
      <c r="F11" s="1643" t="s">
        <v>301</v>
      </c>
      <c r="G11" s="1643"/>
      <c r="H11" s="1643"/>
      <c r="I11" s="1643"/>
      <c r="J11" s="1645"/>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400"/>
      <c r="CD11" s="400"/>
      <c r="CE11" s="400"/>
      <c r="CF11" s="400"/>
      <c r="CG11" s="400"/>
      <c r="CH11" s="400"/>
      <c r="CI11" s="400"/>
      <c r="CJ11" s="400"/>
      <c r="CK11" s="400"/>
      <c r="CL11" s="400"/>
      <c r="CM11" s="400"/>
      <c r="CN11" s="400"/>
      <c r="CO11" s="400"/>
      <c r="CP11" s="400"/>
      <c r="CQ11" s="400"/>
      <c r="CR11" s="400"/>
      <c r="CS11" s="400"/>
      <c r="CT11" s="400"/>
      <c r="CU11" s="400"/>
      <c r="CV11" s="400"/>
      <c r="CW11" s="400"/>
      <c r="CX11" s="400"/>
      <c r="CY11" s="400"/>
      <c r="CZ11" s="400"/>
      <c r="DA11" s="400"/>
      <c r="DB11" s="400"/>
      <c r="DC11" s="400"/>
      <c r="DD11" s="400"/>
      <c r="DE11" s="400"/>
      <c r="DF11" s="400"/>
      <c r="DG11" s="400"/>
      <c r="DH11" s="400"/>
      <c r="DI11" s="400"/>
      <c r="DJ11" s="400"/>
      <c r="DK11" s="400"/>
      <c r="DL11" s="400"/>
      <c r="DM11" s="400"/>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row>
    <row r="12" spans="1:156" ht="78" customHeight="1" thickTop="1">
      <c r="A12" s="406"/>
      <c r="B12" s="1646" t="s">
        <v>302</v>
      </c>
      <c r="C12" s="1647"/>
      <c r="D12" s="1648"/>
      <c r="E12" s="1648"/>
      <c r="F12" s="1648"/>
      <c r="G12" s="1648"/>
      <c r="H12" s="1648"/>
      <c r="I12" s="1648"/>
      <c r="J12" s="164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399"/>
      <c r="BR12" s="399"/>
      <c r="BS12" s="399"/>
      <c r="BT12" s="399"/>
      <c r="BU12" s="399"/>
      <c r="BV12" s="399"/>
      <c r="BW12" s="399"/>
      <c r="BX12" s="399"/>
      <c r="BY12" s="399"/>
      <c r="BZ12" s="399"/>
      <c r="CA12" s="399"/>
      <c r="CB12" s="399"/>
      <c r="CC12" s="400"/>
      <c r="CD12" s="400"/>
      <c r="CE12" s="400"/>
      <c r="CF12" s="400"/>
      <c r="CG12" s="400"/>
      <c r="CH12" s="400"/>
      <c r="CI12" s="400"/>
      <c r="CJ12" s="400"/>
      <c r="CK12" s="400"/>
      <c r="CL12" s="400"/>
      <c r="CM12" s="400"/>
      <c r="CN12" s="400"/>
      <c r="CO12" s="400"/>
      <c r="CP12" s="400"/>
      <c r="CQ12" s="400"/>
      <c r="CR12" s="400"/>
      <c r="CS12" s="400"/>
      <c r="CT12" s="400"/>
      <c r="CU12" s="400"/>
      <c r="CV12" s="400"/>
      <c r="CW12" s="400"/>
      <c r="CX12" s="400"/>
      <c r="CY12" s="400"/>
      <c r="CZ12" s="400"/>
      <c r="DA12" s="400"/>
      <c r="DB12" s="400"/>
      <c r="DC12" s="400"/>
      <c r="DD12" s="400"/>
      <c r="DE12" s="400"/>
      <c r="DF12" s="400"/>
      <c r="DG12" s="400"/>
      <c r="DH12" s="400"/>
      <c r="DI12" s="400"/>
      <c r="DJ12" s="400"/>
      <c r="DK12" s="400"/>
      <c r="DL12" s="400"/>
      <c r="DM12" s="400"/>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row>
    <row r="13" spans="1:156" ht="78" customHeight="1">
      <c r="A13" s="407"/>
      <c r="B13" s="1650" t="s">
        <v>303</v>
      </c>
      <c r="C13" s="1651"/>
      <c r="D13" s="1652"/>
      <c r="E13" s="1652"/>
      <c r="F13" s="1652"/>
      <c r="G13" s="1652"/>
      <c r="H13" s="1652"/>
      <c r="I13" s="1652"/>
      <c r="J13" s="1653"/>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c r="BY13" s="399"/>
      <c r="BZ13" s="399"/>
      <c r="CA13" s="399"/>
      <c r="CB13" s="399"/>
      <c r="CC13" s="400"/>
      <c r="CD13" s="400"/>
      <c r="CE13" s="400"/>
      <c r="CF13" s="400"/>
      <c r="CG13" s="400"/>
      <c r="CH13" s="400"/>
      <c r="CI13" s="400"/>
      <c r="CJ13" s="400"/>
      <c r="CK13" s="400"/>
      <c r="CL13" s="400"/>
      <c r="CM13" s="400"/>
      <c r="CN13" s="400"/>
      <c r="CO13" s="400"/>
      <c r="CP13" s="400"/>
      <c r="CQ13" s="400"/>
      <c r="CR13" s="400"/>
      <c r="CS13" s="400"/>
      <c r="CT13" s="400"/>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row>
    <row r="14" spans="1:156" ht="78" customHeight="1">
      <c r="A14" s="399"/>
      <c r="B14" s="1650" t="s">
        <v>304</v>
      </c>
      <c r="C14" s="1651"/>
      <c r="D14" s="1652"/>
      <c r="E14" s="1652"/>
      <c r="F14" s="1652"/>
      <c r="G14" s="1652"/>
      <c r="H14" s="1652"/>
      <c r="I14" s="1652"/>
      <c r="J14" s="1653"/>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c r="BZ14" s="399"/>
      <c r="CA14" s="399"/>
      <c r="CB14" s="399"/>
      <c r="CC14" s="400"/>
      <c r="CD14" s="400"/>
      <c r="CE14" s="400"/>
      <c r="CF14" s="400"/>
      <c r="CG14" s="400"/>
      <c r="CH14" s="400"/>
      <c r="CI14" s="400"/>
      <c r="CJ14" s="400"/>
      <c r="CK14" s="400"/>
      <c r="CL14" s="400"/>
      <c r="CM14" s="400"/>
      <c r="CN14" s="400"/>
      <c r="CO14" s="400"/>
      <c r="CP14" s="400"/>
      <c r="CQ14" s="400"/>
      <c r="CR14" s="400"/>
      <c r="CS14" s="400"/>
      <c r="CT14" s="400"/>
      <c r="CU14" s="400"/>
      <c r="CV14" s="400"/>
      <c r="CW14" s="400"/>
      <c r="CX14" s="400"/>
      <c r="CY14" s="400"/>
      <c r="CZ14" s="400"/>
      <c r="DA14" s="400"/>
      <c r="DB14" s="400"/>
      <c r="DC14" s="400"/>
      <c r="DD14" s="400"/>
      <c r="DE14" s="400"/>
      <c r="DF14" s="400"/>
      <c r="DG14" s="400"/>
      <c r="DH14" s="400"/>
      <c r="DI14" s="400"/>
      <c r="DJ14" s="400"/>
      <c r="DK14" s="400"/>
      <c r="DL14" s="400"/>
      <c r="DM14" s="400"/>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400"/>
      <c r="EK14" s="400"/>
      <c r="EL14" s="400"/>
      <c r="EM14" s="400"/>
      <c r="EN14" s="400"/>
      <c r="EO14" s="400"/>
      <c r="EP14" s="400"/>
      <c r="EQ14" s="400"/>
      <c r="ER14" s="400"/>
      <c r="ES14" s="400"/>
      <c r="ET14" s="400"/>
      <c r="EU14" s="400"/>
      <c r="EV14" s="400"/>
      <c r="EW14" s="400"/>
      <c r="EX14" s="400"/>
      <c r="EY14" s="400"/>
      <c r="EZ14" s="400"/>
    </row>
    <row r="15" spans="1:156" ht="78" customHeight="1">
      <c r="A15" s="399"/>
      <c r="B15" s="1650" t="s">
        <v>305</v>
      </c>
      <c r="C15" s="1651"/>
      <c r="D15" s="1652"/>
      <c r="E15" s="1652"/>
      <c r="F15" s="1652"/>
      <c r="G15" s="1652"/>
      <c r="H15" s="1652"/>
      <c r="I15" s="1652"/>
      <c r="J15" s="1653"/>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400"/>
      <c r="CD15" s="400"/>
      <c r="CE15" s="400"/>
      <c r="CF15" s="400"/>
      <c r="CG15" s="400"/>
      <c r="CH15" s="400"/>
      <c r="CI15" s="400"/>
      <c r="CJ15" s="400"/>
      <c r="CK15" s="400"/>
      <c r="CL15" s="400"/>
      <c r="CM15" s="400"/>
      <c r="CN15" s="400"/>
      <c r="CO15" s="400"/>
      <c r="CP15" s="400"/>
      <c r="CQ15" s="400"/>
      <c r="CR15" s="400"/>
      <c r="CS15" s="400"/>
      <c r="CT15" s="400"/>
      <c r="CU15" s="400"/>
      <c r="CV15" s="400"/>
      <c r="CW15" s="400"/>
      <c r="CX15" s="400"/>
      <c r="CY15" s="400"/>
      <c r="CZ15" s="400"/>
      <c r="DA15" s="400"/>
      <c r="DB15" s="400"/>
      <c r="DC15" s="400"/>
      <c r="DD15" s="400"/>
      <c r="DE15" s="400"/>
      <c r="DF15" s="400"/>
      <c r="DG15" s="400"/>
      <c r="DH15" s="400"/>
      <c r="DI15" s="400"/>
      <c r="DJ15" s="400"/>
      <c r="DK15" s="400"/>
      <c r="DL15" s="400"/>
      <c r="DM15" s="400"/>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row>
    <row r="16" spans="1:156" ht="78" customHeight="1" thickBot="1">
      <c r="A16" s="399"/>
      <c r="B16" s="1654" t="s">
        <v>306</v>
      </c>
      <c r="C16" s="1655"/>
      <c r="D16" s="1656"/>
      <c r="E16" s="1656"/>
      <c r="F16" s="1656"/>
      <c r="G16" s="1656"/>
      <c r="H16" s="1656"/>
      <c r="I16" s="1656"/>
      <c r="J16" s="1657"/>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400"/>
      <c r="CD16" s="400"/>
      <c r="CE16" s="400"/>
      <c r="CF16" s="400"/>
      <c r="CG16" s="400"/>
      <c r="CH16" s="400"/>
      <c r="CI16" s="400"/>
      <c r="CJ16" s="400"/>
      <c r="CK16" s="400"/>
      <c r="CL16" s="400"/>
      <c r="CM16" s="400"/>
      <c r="CN16" s="400"/>
      <c r="CO16" s="400"/>
      <c r="CP16" s="400"/>
      <c r="CQ16" s="400"/>
      <c r="CR16" s="400"/>
      <c r="CS16" s="400"/>
      <c r="CT16" s="400"/>
      <c r="CU16" s="400"/>
      <c r="CV16" s="400"/>
      <c r="CW16" s="400"/>
      <c r="CX16" s="400"/>
      <c r="CY16" s="400"/>
      <c r="CZ16" s="400"/>
      <c r="DA16" s="400"/>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400"/>
      <c r="EK16" s="400"/>
      <c r="EL16" s="400"/>
      <c r="EM16" s="400"/>
      <c r="EN16" s="400"/>
      <c r="EO16" s="400"/>
      <c r="EP16" s="400"/>
      <c r="EQ16" s="400"/>
      <c r="ER16" s="400"/>
      <c r="ES16" s="400"/>
      <c r="ET16" s="400"/>
      <c r="EU16" s="400"/>
      <c r="EV16" s="400"/>
      <c r="EW16" s="400"/>
      <c r="EX16" s="400"/>
      <c r="EY16" s="400"/>
      <c r="EZ16" s="400"/>
    </row>
    <row r="17" spans="1:156" ht="46.5" customHeight="1" thickTop="1" thickBot="1">
      <c r="A17" s="399"/>
      <c r="B17" s="1658" t="s">
        <v>307</v>
      </c>
      <c r="C17" s="1659"/>
      <c r="D17" s="1660">
        <f>SUM(D12:E16)</f>
        <v>0</v>
      </c>
      <c r="E17" s="1660"/>
      <c r="F17" s="1661" t="s">
        <v>601</v>
      </c>
      <c r="G17" s="1662"/>
      <c r="H17" s="1662"/>
      <c r="I17" s="1662"/>
      <c r="J17" s="1663"/>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400"/>
      <c r="CD17" s="400"/>
      <c r="CE17" s="400"/>
      <c r="CF17" s="400"/>
      <c r="CG17" s="400"/>
      <c r="CH17" s="400"/>
      <c r="CI17" s="400"/>
      <c r="CJ17" s="400"/>
      <c r="CK17" s="400"/>
      <c r="CL17" s="400"/>
      <c r="CM17" s="400"/>
      <c r="CN17" s="400"/>
      <c r="CO17" s="400"/>
      <c r="CP17" s="400"/>
      <c r="CQ17" s="400"/>
      <c r="CR17" s="400"/>
      <c r="CS17" s="400"/>
      <c r="CT17" s="400"/>
      <c r="CU17" s="400"/>
      <c r="CV17" s="400"/>
      <c r="CW17" s="400"/>
      <c r="CX17" s="400"/>
      <c r="CY17" s="400"/>
      <c r="CZ17" s="400"/>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400"/>
      <c r="EK17" s="400"/>
      <c r="EL17" s="400"/>
      <c r="EM17" s="400"/>
      <c r="EN17" s="400"/>
      <c r="EO17" s="400"/>
      <c r="EP17" s="400"/>
      <c r="EQ17" s="400"/>
      <c r="ER17" s="400"/>
      <c r="ES17" s="400"/>
      <c r="ET17" s="400"/>
      <c r="EU17" s="400"/>
      <c r="EV17" s="400"/>
      <c r="EW17" s="400"/>
      <c r="EX17" s="400"/>
      <c r="EY17" s="400"/>
      <c r="EZ17" s="400"/>
    </row>
    <row r="18" spans="1:156" ht="33" customHeight="1">
      <c r="A18" s="399"/>
      <c r="B18" s="399"/>
      <c r="C18" s="399"/>
      <c r="D18" s="408"/>
      <c r="E18" s="408"/>
      <c r="G18" s="409"/>
      <c r="H18" s="399"/>
      <c r="I18" s="399"/>
      <c r="K18" s="410"/>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400"/>
      <c r="CD18" s="400"/>
      <c r="CE18" s="400"/>
      <c r="CF18" s="400"/>
      <c r="CG18" s="400"/>
      <c r="CH18" s="400"/>
      <c r="CI18" s="400"/>
      <c r="CJ18" s="400"/>
      <c r="CK18" s="400"/>
      <c r="CL18" s="400"/>
      <c r="CM18" s="400"/>
      <c r="CN18" s="400"/>
      <c r="CO18" s="400"/>
      <c r="CP18" s="400"/>
      <c r="CQ18" s="400"/>
      <c r="CR18" s="400"/>
      <c r="CS18" s="400"/>
      <c r="CT18" s="400"/>
      <c r="CU18" s="400"/>
      <c r="CV18" s="400"/>
      <c r="CW18" s="400"/>
      <c r="CX18" s="400"/>
      <c r="CY18" s="400"/>
      <c r="CZ18" s="400"/>
      <c r="DA18" s="400"/>
      <c r="DB18" s="400"/>
      <c r="DC18" s="400"/>
      <c r="DD18" s="400"/>
      <c r="DE18" s="400"/>
      <c r="DF18" s="400"/>
      <c r="DG18" s="400"/>
      <c r="DH18" s="400"/>
      <c r="DI18" s="400"/>
      <c r="DJ18" s="400"/>
      <c r="DK18" s="400"/>
      <c r="DL18" s="400"/>
      <c r="DM18" s="400"/>
      <c r="DN18" s="400"/>
      <c r="DO18" s="400"/>
      <c r="DP18" s="400"/>
      <c r="DQ18" s="400"/>
      <c r="DR18" s="400"/>
      <c r="DS18" s="400"/>
      <c r="DT18" s="400"/>
      <c r="DU18" s="400"/>
      <c r="DV18" s="400"/>
      <c r="DW18" s="400"/>
      <c r="DX18" s="400"/>
      <c r="DY18" s="400"/>
      <c r="DZ18" s="400"/>
      <c r="EA18" s="400"/>
      <c r="EB18" s="400"/>
      <c r="EC18" s="400"/>
      <c r="ED18" s="400"/>
      <c r="EE18" s="400"/>
      <c r="EF18" s="400"/>
      <c r="EG18" s="400"/>
      <c r="EH18" s="400"/>
      <c r="EI18" s="400"/>
      <c r="EJ18" s="400"/>
      <c r="EK18" s="400"/>
      <c r="EL18" s="400"/>
      <c r="EM18" s="400"/>
      <c r="EN18" s="400"/>
      <c r="EO18" s="400"/>
      <c r="EP18" s="400"/>
      <c r="EQ18" s="400"/>
      <c r="ER18" s="400"/>
      <c r="ES18" s="400"/>
      <c r="ET18" s="400"/>
      <c r="EU18" s="400"/>
      <c r="EV18" s="400"/>
      <c r="EW18" s="400"/>
      <c r="EX18" s="400"/>
      <c r="EY18" s="400"/>
      <c r="EZ18" s="400"/>
    </row>
    <row r="19" spans="1:156" ht="33" customHeight="1">
      <c r="A19" s="399"/>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400"/>
      <c r="CD19" s="400"/>
      <c r="CE19" s="400"/>
      <c r="CF19" s="400"/>
      <c r="CG19" s="400"/>
      <c r="CH19" s="400"/>
      <c r="CI19" s="400"/>
      <c r="CJ19" s="400"/>
      <c r="CK19" s="400"/>
      <c r="CL19" s="400"/>
      <c r="CM19" s="400"/>
      <c r="CN19" s="400"/>
      <c r="CO19" s="400"/>
      <c r="CP19" s="400"/>
      <c r="CQ19" s="400"/>
      <c r="CR19" s="400"/>
      <c r="CS19" s="400"/>
      <c r="CT19" s="400"/>
      <c r="CU19" s="400"/>
      <c r="CV19" s="400"/>
      <c r="CW19" s="400"/>
      <c r="CX19" s="400"/>
      <c r="CY19" s="400"/>
      <c r="CZ19" s="400"/>
      <c r="DA19" s="400"/>
      <c r="DB19" s="400"/>
      <c r="DC19" s="400"/>
      <c r="DD19" s="400"/>
      <c r="DE19" s="400"/>
      <c r="DF19" s="400"/>
      <c r="DG19" s="400"/>
      <c r="DH19" s="400"/>
      <c r="DI19" s="400"/>
      <c r="DJ19" s="400"/>
      <c r="DK19" s="400"/>
      <c r="DL19" s="400"/>
      <c r="DM19" s="400"/>
      <c r="DN19" s="400"/>
      <c r="DO19" s="400"/>
      <c r="DP19" s="400"/>
      <c r="DQ19" s="400"/>
      <c r="DR19" s="400"/>
      <c r="DS19" s="400"/>
      <c r="DT19" s="400"/>
      <c r="DU19" s="400"/>
      <c r="DV19" s="400"/>
      <c r="DW19" s="400"/>
      <c r="DX19" s="400"/>
      <c r="DY19" s="400"/>
      <c r="DZ19" s="400"/>
      <c r="EA19" s="400"/>
      <c r="EB19" s="400"/>
      <c r="EC19" s="400"/>
      <c r="ED19" s="400"/>
      <c r="EE19" s="400"/>
      <c r="EF19" s="400"/>
      <c r="EG19" s="400"/>
      <c r="EH19" s="400"/>
      <c r="EI19" s="400"/>
      <c r="EJ19" s="400"/>
      <c r="EK19" s="400"/>
      <c r="EL19" s="400"/>
      <c r="EM19" s="400"/>
      <c r="EN19" s="400"/>
      <c r="EO19" s="400"/>
      <c r="EP19" s="400"/>
      <c r="EQ19" s="400"/>
      <c r="ER19" s="400"/>
      <c r="ES19" s="400"/>
      <c r="ET19" s="400"/>
      <c r="EU19" s="400"/>
      <c r="EV19" s="400"/>
      <c r="EW19" s="400"/>
      <c r="EX19" s="400"/>
      <c r="EY19" s="400"/>
      <c r="EZ19" s="400"/>
    </row>
    <row r="20" spans="1:156" ht="33" customHeight="1">
      <c r="A20" s="406"/>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400"/>
      <c r="CD20" s="400"/>
      <c r="CE20" s="400"/>
      <c r="CF20" s="400"/>
      <c r="CG20" s="400"/>
      <c r="CH20" s="400"/>
      <c r="CI20" s="400"/>
      <c r="CJ20" s="400"/>
      <c r="CK20" s="400"/>
      <c r="CL20" s="400"/>
      <c r="CM20" s="400"/>
      <c r="CN20" s="400"/>
      <c r="CO20" s="400"/>
      <c r="CP20" s="400"/>
      <c r="CQ20" s="400"/>
      <c r="CR20" s="400"/>
      <c r="CS20" s="400"/>
      <c r="CT20" s="400"/>
      <c r="CU20" s="400"/>
      <c r="CV20" s="400"/>
      <c r="CW20" s="400"/>
      <c r="CX20" s="400"/>
      <c r="CY20" s="400"/>
      <c r="CZ20" s="400"/>
      <c r="DA20" s="400"/>
      <c r="DB20" s="400"/>
      <c r="DC20" s="400"/>
      <c r="DD20" s="400"/>
      <c r="DE20" s="400"/>
      <c r="DF20" s="400"/>
      <c r="DG20" s="400"/>
      <c r="DH20" s="400"/>
      <c r="DI20" s="400"/>
      <c r="DJ20" s="400"/>
      <c r="DK20" s="400"/>
      <c r="DL20" s="400"/>
      <c r="DM20" s="400"/>
      <c r="DN20" s="400"/>
      <c r="DO20" s="400"/>
      <c r="DP20" s="400"/>
      <c r="DQ20" s="400"/>
      <c r="DR20" s="400"/>
      <c r="DS20" s="400"/>
      <c r="DT20" s="400"/>
      <c r="DU20" s="400"/>
      <c r="DV20" s="400"/>
      <c r="DW20" s="400"/>
      <c r="DX20" s="400"/>
      <c r="DY20" s="400"/>
      <c r="DZ20" s="400"/>
      <c r="EA20" s="400"/>
      <c r="EB20" s="400"/>
      <c r="EC20" s="400"/>
      <c r="ED20" s="400"/>
      <c r="EE20" s="400"/>
      <c r="EF20" s="400"/>
      <c r="EG20" s="400"/>
      <c r="EH20" s="400"/>
      <c r="EI20" s="400"/>
      <c r="EJ20" s="400"/>
      <c r="EK20" s="400"/>
      <c r="EL20" s="400"/>
      <c r="EM20" s="400"/>
      <c r="EN20" s="400"/>
      <c r="EO20" s="400"/>
      <c r="EP20" s="400"/>
      <c r="EQ20" s="400"/>
      <c r="ER20" s="400"/>
      <c r="ES20" s="400"/>
      <c r="ET20" s="400"/>
      <c r="EU20" s="400"/>
      <c r="EV20" s="400"/>
      <c r="EW20" s="400"/>
      <c r="EX20" s="400"/>
      <c r="EY20" s="400"/>
      <c r="EZ20" s="400"/>
    </row>
    <row r="21" spans="1:156" ht="33" customHeight="1">
      <c r="A21" s="399"/>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399"/>
      <c r="BL21" s="399"/>
      <c r="BM21" s="399"/>
      <c r="BN21" s="399"/>
      <c r="BO21" s="399"/>
      <c r="BP21" s="399"/>
      <c r="BQ21" s="399"/>
      <c r="BR21" s="399"/>
      <c r="BS21" s="399"/>
      <c r="BT21" s="399"/>
      <c r="BU21" s="399"/>
      <c r="BV21" s="399"/>
      <c r="BW21" s="399"/>
      <c r="BX21" s="399"/>
      <c r="BY21" s="399"/>
      <c r="BZ21" s="399"/>
      <c r="CA21" s="399"/>
      <c r="CB21" s="399"/>
      <c r="CC21" s="400"/>
      <c r="CD21" s="400"/>
      <c r="CE21" s="400"/>
      <c r="CF21" s="400"/>
      <c r="CG21" s="400"/>
      <c r="CH21" s="400"/>
      <c r="CI21" s="400"/>
      <c r="CJ21" s="400"/>
      <c r="CK21" s="400"/>
      <c r="CL21" s="400"/>
      <c r="CM21" s="400"/>
      <c r="CN21" s="400"/>
      <c r="CO21" s="400"/>
      <c r="CP21" s="400"/>
      <c r="CQ21" s="400"/>
      <c r="CR21" s="400"/>
      <c r="CS21" s="400"/>
      <c r="CT21" s="400"/>
      <c r="CU21" s="400"/>
      <c r="CV21" s="400"/>
      <c r="CW21" s="400"/>
      <c r="CX21" s="400"/>
      <c r="CY21" s="400"/>
      <c r="CZ21" s="400"/>
      <c r="DA21" s="400"/>
      <c r="DB21" s="400"/>
      <c r="DC21" s="400"/>
      <c r="DD21" s="400"/>
      <c r="DE21" s="400"/>
      <c r="DF21" s="400"/>
      <c r="DG21" s="400"/>
      <c r="DH21" s="400"/>
      <c r="DI21" s="400"/>
      <c r="DJ21" s="400"/>
      <c r="DK21" s="400"/>
      <c r="DL21" s="400"/>
      <c r="DM21" s="400"/>
      <c r="DN21" s="400"/>
      <c r="DO21" s="400"/>
      <c r="DP21" s="400"/>
      <c r="DQ21" s="400"/>
      <c r="DR21" s="400"/>
      <c r="DS21" s="400"/>
      <c r="DT21" s="400"/>
      <c r="DU21" s="400"/>
      <c r="DV21" s="400"/>
      <c r="DW21" s="400"/>
      <c r="DX21" s="400"/>
      <c r="DY21" s="400"/>
      <c r="DZ21" s="400"/>
      <c r="EA21" s="400"/>
      <c r="EB21" s="400"/>
      <c r="EC21" s="400"/>
      <c r="ED21" s="400"/>
      <c r="EE21" s="400"/>
      <c r="EF21" s="400"/>
      <c r="EG21" s="400"/>
      <c r="EH21" s="400"/>
      <c r="EI21" s="400"/>
      <c r="EJ21" s="400"/>
      <c r="EK21" s="400"/>
      <c r="EL21" s="400"/>
      <c r="EM21" s="400"/>
      <c r="EN21" s="400"/>
      <c r="EO21" s="400"/>
      <c r="EP21" s="400"/>
      <c r="EQ21" s="400"/>
      <c r="ER21" s="400"/>
      <c r="ES21" s="400"/>
      <c r="ET21" s="400"/>
      <c r="EU21" s="400"/>
      <c r="EV21" s="400"/>
      <c r="EW21" s="400"/>
      <c r="EX21" s="400"/>
      <c r="EY21" s="400"/>
      <c r="EZ21" s="400"/>
    </row>
    <row r="22" spans="1:156" ht="33" customHeight="1">
      <c r="A22" s="405"/>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400"/>
      <c r="CD22" s="400"/>
      <c r="CE22" s="400"/>
      <c r="CF22" s="400"/>
      <c r="CG22" s="400"/>
      <c r="CH22" s="400"/>
      <c r="CI22" s="400"/>
      <c r="CJ22" s="400"/>
      <c r="CK22" s="400"/>
      <c r="CL22" s="400"/>
      <c r="CM22" s="400"/>
      <c r="CN22" s="400"/>
      <c r="CO22" s="400"/>
      <c r="CP22" s="400"/>
      <c r="CQ22" s="400"/>
      <c r="CR22" s="400"/>
      <c r="CS22" s="400"/>
      <c r="CT22" s="400"/>
      <c r="CU22" s="400"/>
      <c r="CV22" s="400"/>
      <c r="CW22" s="400"/>
      <c r="CX22" s="400"/>
      <c r="CY22" s="400"/>
      <c r="CZ22" s="400"/>
      <c r="DA22" s="400"/>
      <c r="DB22" s="400"/>
      <c r="DC22" s="400"/>
      <c r="DD22" s="400"/>
      <c r="DE22" s="400"/>
      <c r="DF22" s="400"/>
      <c r="DG22" s="400"/>
      <c r="DH22" s="400"/>
      <c r="DI22" s="400"/>
      <c r="DJ22" s="400"/>
      <c r="DK22" s="400"/>
      <c r="DL22" s="400"/>
      <c r="DM22" s="400"/>
      <c r="DN22" s="400"/>
      <c r="DO22" s="400"/>
      <c r="DP22" s="400"/>
      <c r="DQ22" s="400"/>
      <c r="DR22" s="400"/>
      <c r="DS22" s="400"/>
      <c r="DT22" s="400"/>
      <c r="DU22" s="400"/>
      <c r="DV22" s="400"/>
      <c r="DW22" s="400"/>
      <c r="DX22" s="400"/>
      <c r="DY22" s="400"/>
      <c r="DZ22" s="400"/>
      <c r="EA22" s="400"/>
      <c r="EB22" s="400"/>
      <c r="EC22" s="400"/>
      <c r="ED22" s="400"/>
      <c r="EE22" s="400"/>
      <c r="EF22" s="400"/>
      <c r="EG22" s="400"/>
      <c r="EH22" s="400"/>
      <c r="EI22" s="400"/>
      <c r="EJ22" s="400"/>
      <c r="EK22" s="400"/>
      <c r="EL22" s="400"/>
      <c r="EM22" s="400"/>
      <c r="EN22" s="400"/>
      <c r="EO22" s="400"/>
      <c r="EP22" s="400"/>
      <c r="EQ22" s="400"/>
      <c r="ER22" s="400"/>
      <c r="ES22" s="400"/>
      <c r="ET22" s="400"/>
      <c r="EU22" s="400"/>
      <c r="EV22" s="400"/>
      <c r="EW22" s="400"/>
      <c r="EX22" s="400"/>
      <c r="EY22" s="400"/>
      <c r="EZ22" s="400"/>
    </row>
    <row r="23" spans="1:156" ht="33" customHeight="1">
      <c r="A23" s="405"/>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399"/>
      <c r="BE23" s="399"/>
      <c r="BF23" s="399"/>
      <c r="BG23" s="399"/>
      <c r="BH23" s="399"/>
      <c r="BI23" s="399"/>
      <c r="BJ23" s="399"/>
      <c r="BK23" s="399"/>
      <c r="BL23" s="399"/>
      <c r="BM23" s="399"/>
      <c r="BN23" s="399"/>
      <c r="BO23" s="399"/>
      <c r="BP23" s="399"/>
      <c r="BQ23" s="399"/>
      <c r="BR23" s="399"/>
      <c r="BS23" s="399"/>
      <c r="BT23" s="399"/>
      <c r="BU23" s="399"/>
      <c r="BV23" s="399"/>
      <c r="BW23" s="399"/>
      <c r="BX23" s="399"/>
      <c r="BY23" s="399"/>
      <c r="BZ23" s="399"/>
      <c r="CA23" s="399"/>
      <c r="CB23" s="399"/>
      <c r="CC23" s="400"/>
      <c r="CD23" s="400"/>
      <c r="CE23" s="400"/>
      <c r="CF23" s="400"/>
      <c r="CG23" s="400"/>
      <c r="CH23" s="400"/>
      <c r="CI23" s="400"/>
      <c r="CJ23" s="400"/>
      <c r="CK23" s="400"/>
      <c r="CL23" s="400"/>
      <c r="CM23" s="400"/>
      <c r="CN23" s="400"/>
      <c r="CO23" s="400"/>
      <c r="CP23" s="400"/>
      <c r="CQ23" s="400"/>
      <c r="CR23" s="400"/>
      <c r="CS23" s="400"/>
      <c r="CT23" s="400"/>
      <c r="CU23" s="400"/>
      <c r="CV23" s="400"/>
      <c r="CW23" s="400"/>
      <c r="CX23" s="400"/>
      <c r="CY23" s="400"/>
      <c r="CZ23" s="400"/>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400"/>
      <c r="EK23" s="400"/>
      <c r="EL23" s="400"/>
      <c r="EM23" s="400"/>
      <c r="EN23" s="400"/>
      <c r="EO23" s="400"/>
      <c r="EP23" s="400"/>
      <c r="EQ23" s="400"/>
      <c r="ER23" s="400"/>
      <c r="ES23" s="400"/>
      <c r="ET23" s="400"/>
      <c r="EU23" s="400"/>
      <c r="EV23" s="400"/>
      <c r="EW23" s="400"/>
      <c r="EX23" s="400"/>
      <c r="EY23" s="400"/>
      <c r="EZ23" s="400"/>
    </row>
    <row r="24" spans="1:156" ht="33" customHeight="1">
      <c r="A24" s="405"/>
      <c r="B24" s="399"/>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400"/>
      <c r="CD24" s="400"/>
      <c r="CE24" s="400"/>
      <c r="CF24" s="400"/>
      <c r="CG24" s="400"/>
      <c r="CH24" s="400"/>
      <c r="CI24" s="400"/>
      <c r="CJ24" s="400"/>
      <c r="CK24" s="400"/>
      <c r="CL24" s="400"/>
      <c r="CM24" s="400"/>
      <c r="CN24" s="400"/>
      <c r="CO24" s="400"/>
      <c r="CP24" s="400"/>
      <c r="CQ24" s="400"/>
      <c r="CR24" s="400"/>
      <c r="CS24" s="400"/>
      <c r="CT24" s="400"/>
      <c r="CU24" s="400"/>
      <c r="CV24" s="400"/>
      <c r="CW24" s="400"/>
      <c r="CX24" s="400"/>
      <c r="CY24" s="400"/>
      <c r="CZ24" s="400"/>
      <c r="DA24" s="400"/>
      <c r="DB24" s="400"/>
      <c r="DC24" s="400"/>
      <c r="DD24" s="400"/>
      <c r="DE24" s="400"/>
      <c r="DF24" s="400"/>
      <c r="DG24" s="400"/>
      <c r="DH24" s="400"/>
      <c r="DI24" s="400"/>
      <c r="DJ24" s="400"/>
      <c r="DK24" s="400"/>
      <c r="DL24" s="400"/>
      <c r="DM24" s="400"/>
      <c r="DN24" s="400"/>
      <c r="DO24" s="400"/>
      <c r="DP24" s="400"/>
      <c r="DQ24" s="400"/>
      <c r="DR24" s="400"/>
      <c r="DS24" s="400"/>
      <c r="DT24" s="400"/>
      <c r="DU24" s="400"/>
      <c r="DV24" s="400"/>
      <c r="DW24" s="400"/>
      <c r="DX24" s="400"/>
      <c r="DY24" s="400"/>
      <c r="DZ24" s="400"/>
      <c r="EA24" s="400"/>
      <c r="EB24" s="400"/>
      <c r="EC24" s="400"/>
      <c r="ED24" s="400"/>
      <c r="EE24" s="400"/>
      <c r="EF24" s="400"/>
      <c r="EG24" s="400"/>
      <c r="EH24" s="400"/>
      <c r="EI24" s="400"/>
      <c r="EJ24" s="400"/>
      <c r="EK24" s="400"/>
      <c r="EL24" s="400"/>
      <c r="EM24" s="400"/>
      <c r="EN24" s="400"/>
      <c r="EO24" s="400"/>
      <c r="EP24" s="400"/>
      <c r="EQ24" s="400"/>
      <c r="ER24" s="400"/>
      <c r="ES24" s="400"/>
      <c r="ET24" s="400"/>
      <c r="EU24" s="400"/>
      <c r="EV24" s="400"/>
      <c r="EW24" s="400"/>
      <c r="EX24" s="400"/>
      <c r="EY24" s="400"/>
      <c r="EZ24" s="400"/>
    </row>
    <row r="25" spans="1:156" ht="30" customHeight="1">
      <c r="A25" s="399"/>
      <c r="B25" s="399"/>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c r="BP25" s="399"/>
      <c r="BQ25" s="399"/>
      <c r="BR25" s="399"/>
      <c r="BS25" s="399"/>
      <c r="BT25" s="399"/>
      <c r="BU25" s="399"/>
      <c r="BV25" s="399"/>
      <c r="BW25" s="399"/>
      <c r="BX25" s="399"/>
      <c r="BY25" s="399"/>
      <c r="BZ25" s="399"/>
      <c r="CA25" s="399"/>
      <c r="CB25" s="399"/>
      <c r="CC25" s="400"/>
      <c r="CD25" s="400"/>
      <c r="CE25" s="400"/>
      <c r="CF25" s="400"/>
      <c r="CG25" s="400"/>
      <c r="CH25" s="400"/>
      <c r="CI25" s="400"/>
      <c r="CJ25" s="400"/>
      <c r="CK25" s="400"/>
      <c r="CL25" s="400"/>
      <c r="CM25" s="400"/>
      <c r="CN25" s="400"/>
      <c r="CO25" s="400"/>
      <c r="CP25" s="400"/>
      <c r="CQ25" s="400"/>
      <c r="CR25" s="400"/>
      <c r="CS25" s="400"/>
      <c r="CT25" s="400"/>
      <c r="CU25" s="400"/>
      <c r="CV25" s="400"/>
      <c r="CW25" s="400"/>
      <c r="CX25" s="400"/>
      <c r="CY25" s="400"/>
      <c r="CZ25" s="400"/>
      <c r="DA25" s="400"/>
      <c r="DB25" s="400"/>
      <c r="DC25" s="400"/>
      <c r="DD25" s="400"/>
      <c r="DE25" s="400"/>
      <c r="DF25" s="400"/>
      <c r="DG25" s="400"/>
      <c r="DH25" s="400"/>
      <c r="DI25" s="400"/>
      <c r="DJ25" s="400"/>
      <c r="DK25" s="400"/>
      <c r="DL25" s="400"/>
      <c r="DM25" s="400"/>
      <c r="DN25" s="400"/>
      <c r="DO25" s="400"/>
      <c r="DP25" s="400"/>
      <c r="DQ25" s="400"/>
      <c r="DR25" s="400"/>
      <c r="DS25" s="400"/>
      <c r="DT25" s="400"/>
      <c r="DU25" s="400"/>
      <c r="DV25" s="400"/>
      <c r="DW25" s="400"/>
      <c r="DX25" s="400"/>
      <c r="DY25" s="400"/>
      <c r="DZ25" s="400"/>
      <c r="EA25" s="400"/>
      <c r="EB25" s="400"/>
      <c r="EC25" s="400"/>
      <c r="ED25" s="400"/>
      <c r="EE25" s="400"/>
      <c r="EF25" s="400"/>
      <c r="EG25" s="400"/>
      <c r="EH25" s="400"/>
      <c r="EI25" s="400"/>
      <c r="EJ25" s="400"/>
      <c r="EK25" s="400"/>
      <c r="EL25" s="400"/>
      <c r="EM25" s="400"/>
      <c r="EN25" s="400"/>
      <c r="EO25" s="400"/>
      <c r="EP25" s="400"/>
      <c r="EQ25" s="400"/>
      <c r="ER25" s="400"/>
      <c r="ES25" s="400"/>
      <c r="ET25" s="400"/>
      <c r="EU25" s="400"/>
      <c r="EV25" s="400"/>
      <c r="EW25" s="400"/>
      <c r="EX25" s="400"/>
      <c r="EY25" s="400"/>
      <c r="EZ25" s="400"/>
    </row>
    <row r="26" spans="1:156" ht="30" customHeight="1">
      <c r="A26" s="399"/>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400"/>
      <c r="CD26" s="400"/>
      <c r="CE26" s="400"/>
      <c r="CF26" s="400"/>
      <c r="CG26" s="400"/>
      <c r="CH26" s="400"/>
      <c r="CI26" s="400"/>
      <c r="CJ26" s="400"/>
      <c r="CK26" s="400"/>
      <c r="CL26" s="400"/>
      <c r="CM26" s="400"/>
      <c r="CN26" s="400"/>
      <c r="CO26" s="400"/>
      <c r="CP26" s="400"/>
      <c r="CQ26" s="400"/>
      <c r="CR26" s="400"/>
      <c r="CS26" s="400"/>
      <c r="CT26" s="400"/>
      <c r="CU26" s="400"/>
      <c r="CV26" s="400"/>
      <c r="CW26" s="400"/>
      <c r="CX26" s="400"/>
      <c r="CY26" s="400"/>
      <c r="CZ26" s="400"/>
      <c r="DA26" s="400"/>
      <c r="DB26" s="400"/>
      <c r="DC26" s="400"/>
      <c r="DD26" s="400"/>
      <c r="DE26" s="400"/>
      <c r="DF26" s="400"/>
      <c r="DG26" s="400"/>
      <c r="DH26" s="400"/>
      <c r="DI26" s="400"/>
      <c r="DJ26" s="400"/>
      <c r="DK26" s="400"/>
      <c r="DL26" s="400"/>
      <c r="DM26" s="400"/>
      <c r="DN26" s="400"/>
      <c r="DO26" s="400"/>
      <c r="DP26" s="400"/>
      <c r="DQ26" s="400"/>
      <c r="DR26" s="400"/>
      <c r="DS26" s="400"/>
      <c r="DT26" s="400"/>
      <c r="DU26" s="400"/>
      <c r="DV26" s="400"/>
      <c r="DW26" s="400"/>
      <c r="DX26" s="400"/>
      <c r="DY26" s="400"/>
      <c r="DZ26" s="400"/>
      <c r="EA26" s="400"/>
      <c r="EB26" s="400"/>
      <c r="EC26" s="400"/>
      <c r="ED26" s="400"/>
      <c r="EE26" s="400"/>
      <c r="EF26" s="400"/>
      <c r="EG26" s="400"/>
      <c r="EH26" s="400"/>
      <c r="EI26" s="400"/>
      <c r="EJ26" s="400"/>
      <c r="EK26" s="400"/>
      <c r="EL26" s="400"/>
      <c r="EM26" s="400"/>
      <c r="EN26" s="400"/>
      <c r="EO26" s="400"/>
      <c r="EP26" s="400"/>
      <c r="EQ26" s="400"/>
      <c r="ER26" s="400"/>
      <c r="ES26" s="400"/>
      <c r="ET26" s="400"/>
      <c r="EU26" s="400"/>
      <c r="EV26" s="400"/>
      <c r="EW26" s="400"/>
      <c r="EX26" s="400"/>
      <c r="EY26" s="400"/>
      <c r="EZ26" s="400"/>
    </row>
    <row r="27" spans="1:156" ht="30" customHeight="1">
      <c r="A27" s="399"/>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c r="CB27" s="399"/>
      <c r="CC27" s="400"/>
      <c r="CD27" s="400"/>
      <c r="CE27" s="400"/>
      <c r="CF27" s="400"/>
      <c r="CG27" s="400"/>
      <c r="CH27" s="400"/>
      <c r="CI27" s="400"/>
      <c r="CJ27" s="400"/>
      <c r="CK27" s="400"/>
      <c r="CL27" s="400"/>
      <c r="CM27" s="400"/>
      <c r="CN27" s="400"/>
      <c r="CO27" s="400"/>
      <c r="CP27" s="400"/>
      <c r="CQ27" s="400"/>
      <c r="CR27" s="400"/>
      <c r="CS27" s="400"/>
      <c r="CT27" s="400"/>
      <c r="CU27" s="400"/>
      <c r="CV27" s="400"/>
      <c r="CW27" s="400"/>
      <c r="CX27" s="400"/>
      <c r="CY27" s="400"/>
      <c r="CZ27" s="400"/>
      <c r="DA27" s="400"/>
      <c r="DB27" s="400"/>
      <c r="DC27" s="400"/>
      <c r="DD27" s="400"/>
      <c r="DE27" s="400"/>
      <c r="DF27" s="400"/>
      <c r="DG27" s="400"/>
      <c r="DH27" s="400"/>
      <c r="DI27" s="400"/>
      <c r="DJ27" s="400"/>
      <c r="DK27" s="400"/>
      <c r="DL27" s="400"/>
      <c r="DM27" s="400"/>
      <c r="DN27" s="400"/>
      <c r="DO27" s="400"/>
      <c r="DP27" s="400"/>
      <c r="DQ27" s="400"/>
      <c r="DR27" s="400"/>
      <c r="DS27" s="400"/>
      <c r="DT27" s="400"/>
      <c r="DU27" s="400"/>
      <c r="DV27" s="400"/>
      <c r="DW27" s="400"/>
      <c r="DX27" s="400"/>
      <c r="DY27" s="400"/>
      <c r="DZ27" s="400"/>
      <c r="EA27" s="400"/>
      <c r="EB27" s="400"/>
      <c r="EC27" s="400"/>
      <c r="ED27" s="400"/>
      <c r="EE27" s="400"/>
      <c r="EF27" s="400"/>
      <c r="EG27" s="400"/>
      <c r="EH27" s="400"/>
      <c r="EI27" s="400"/>
      <c r="EJ27" s="400"/>
      <c r="EK27" s="400"/>
      <c r="EL27" s="400"/>
      <c r="EM27" s="400"/>
      <c r="EN27" s="400"/>
      <c r="EO27" s="400"/>
      <c r="EP27" s="400"/>
      <c r="EQ27" s="400"/>
      <c r="ER27" s="400"/>
      <c r="ES27" s="400"/>
      <c r="ET27" s="400"/>
      <c r="EU27" s="400"/>
      <c r="EV27" s="400"/>
      <c r="EW27" s="400"/>
      <c r="EX27" s="400"/>
      <c r="EY27" s="400"/>
      <c r="EZ27" s="400"/>
    </row>
    <row r="28" spans="1:156" ht="30" customHeight="1">
      <c r="A28" s="399"/>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399"/>
      <c r="AQ28" s="399"/>
      <c r="AR28" s="399"/>
      <c r="AS28" s="399"/>
      <c r="AT28" s="399"/>
      <c r="AU28" s="399"/>
      <c r="AV28" s="399"/>
      <c r="AW28" s="399"/>
      <c r="AX28" s="399"/>
      <c r="AY28" s="399"/>
      <c r="AZ28" s="399"/>
      <c r="BA28" s="399"/>
      <c r="BB28" s="399"/>
      <c r="BC28" s="399"/>
      <c r="BD28" s="399"/>
      <c r="BE28" s="399"/>
      <c r="BF28" s="399"/>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400"/>
      <c r="CD28" s="400"/>
      <c r="CE28" s="400"/>
      <c r="CF28" s="400"/>
      <c r="CG28" s="400"/>
      <c r="CH28" s="400"/>
      <c r="CI28" s="400"/>
      <c r="CJ28" s="400"/>
      <c r="CK28" s="400"/>
      <c r="CL28" s="400"/>
      <c r="CM28" s="400"/>
      <c r="CN28" s="400"/>
      <c r="CO28" s="400"/>
      <c r="CP28" s="400"/>
      <c r="CQ28" s="400"/>
      <c r="CR28" s="400"/>
      <c r="CS28" s="400"/>
      <c r="CT28" s="400"/>
      <c r="CU28" s="400"/>
      <c r="CV28" s="400"/>
      <c r="CW28" s="400"/>
      <c r="CX28" s="400"/>
      <c r="CY28" s="400"/>
      <c r="CZ28" s="400"/>
      <c r="DA28" s="400"/>
      <c r="DB28" s="400"/>
      <c r="DC28" s="400"/>
      <c r="DD28" s="400"/>
      <c r="DE28" s="400"/>
      <c r="DF28" s="400"/>
      <c r="DG28" s="400"/>
      <c r="DH28" s="400"/>
      <c r="DI28" s="400"/>
      <c r="DJ28" s="400"/>
      <c r="DK28" s="400"/>
      <c r="DL28" s="400"/>
      <c r="DM28" s="400"/>
      <c r="DN28" s="400"/>
      <c r="DO28" s="400"/>
      <c r="DP28" s="400"/>
      <c r="DQ28" s="400"/>
      <c r="DR28" s="400"/>
      <c r="DS28" s="400"/>
      <c r="DT28" s="400"/>
      <c r="DU28" s="400"/>
      <c r="DV28" s="400"/>
      <c r="DW28" s="400"/>
      <c r="DX28" s="400"/>
      <c r="DY28" s="400"/>
      <c r="DZ28" s="400"/>
      <c r="EA28" s="400"/>
      <c r="EB28" s="400"/>
      <c r="EC28" s="400"/>
      <c r="ED28" s="400"/>
      <c r="EE28" s="400"/>
      <c r="EF28" s="400"/>
      <c r="EG28" s="400"/>
      <c r="EH28" s="400"/>
      <c r="EI28" s="400"/>
      <c r="EJ28" s="400"/>
      <c r="EK28" s="400"/>
      <c r="EL28" s="400"/>
      <c r="EM28" s="400"/>
      <c r="EN28" s="400"/>
      <c r="EO28" s="400"/>
      <c r="EP28" s="400"/>
      <c r="EQ28" s="400"/>
      <c r="ER28" s="400"/>
      <c r="ES28" s="400"/>
      <c r="ET28" s="400"/>
      <c r="EU28" s="400"/>
      <c r="EV28" s="400"/>
      <c r="EW28" s="400"/>
      <c r="EX28" s="400"/>
      <c r="EY28" s="400"/>
      <c r="EZ28" s="400"/>
    </row>
    <row r="29" spans="1:156" ht="30" customHeight="1">
      <c r="A29" s="399"/>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c r="AU29" s="399"/>
      <c r="AV29" s="399"/>
      <c r="AW29" s="399"/>
      <c r="AX29" s="399"/>
      <c r="AY29" s="399"/>
      <c r="AZ29" s="399"/>
      <c r="BA29" s="399"/>
      <c r="BB29" s="399"/>
      <c r="BC29" s="399"/>
      <c r="BD29" s="399"/>
      <c r="BE29" s="399"/>
      <c r="BF29" s="399"/>
      <c r="BG29" s="399"/>
      <c r="BH29" s="399"/>
      <c r="BI29" s="399"/>
      <c r="BJ29" s="399"/>
      <c r="BK29" s="399"/>
      <c r="BL29" s="399"/>
      <c r="BM29" s="399"/>
      <c r="BN29" s="399"/>
      <c r="BO29" s="399"/>
      <c r="BP29" s="399"/>
      <c r="BQ29" s="399"/>
      <c r="BR29" s="399"/>
      <c r="BS29" s="399"/>
      <c r="BT29" s="399"/>
      <c r="BU29" s="399"/>
      <c r="BV29" s="399"/>
      <c r="BW29" s="399"/>
      <c r="BX29" s="399"/>
      <c r="BY29" s="399"/>
      <c r="BZ29" s="399"/>
      <c r="CA29" s="399"/>
      <c r="CB29" s="399"/>
      <c r="CC29" s="400"/>
      <c r="CD29" s="400"/>
      <c r="CE29" s="400"/>
      <c r="CF29" s="400"/>
      <c r="CG29" s="400"/>
      <c r="CH29" s="400"/>
      <c r="CI29" s="400"/>
      <c r="CJ29" s="400"/>
      <c r="CK29" s="400"/>
      <c r="CL29" s="400"/>
      <c r="CM29" s="400"/>
      <c r="CN29" s="400"/>
      <c r="CO29" s="400"/>
      <c r="CP29" s="400"/>
      <c r="CQ29" s="400"/>
      <c r="CR29" s="400"/>
      <c r="CS29" s="400"/>
      <c r="CT29" s="400"/>
      <c r="CU29" s="400"/>
      <c r="CV29" s="400"/>
      <c r="CW29" s="400"/>
      <c r="CX29" s="400"/>
      <c r="CY29" s="400"/>
      <c r="CZ29" s="400"/>
      <c r="DA29" s="400"/>
      <c r="DB29" s="400"/>
      <c r="DC29" s="400"/>
      <c r="DD29" s="400"/>
      <c r="DE29" s="400"/>
      <c r="DF29" s="400"/>
      <c r="DG29" s="400"/>
      <c r="DH29" s="400"/>
      <c r="DI29" s="400"/>
      <c r="DJ29" s="400"/>
      <c r="DK29" s="400"/>
      <c r="DL29" s="400"/>
      <c r="DM29" s="400"/>
      <c r="DN29" s="400"/>
      <c r="DO29" s="400"/>
      <c r="DP29" s="400"/>
      <c r="DQ29" s="400"/>
      <c r="DR29" s="400"/>
      <c r="DS29" s="400"/>
      <c r="DT29" s="400"/>
      <c r="DU29" s="400"/>
      <c r="DV29" s="400"/>
      <c r="DW29" s="400"/>
      <c r="DX29" s="400"/>
      <c r="DY29" s="400"/>
      <c r="DZ29" s="400"/>
      <c r="EA29" s="400"/>
      <c r="EB29" s="400"/>
      <c r="EC29" s="400"/>
      <c r="ED29" s="400"/>
      <c r="EE29" s="400"/>
      <c r="EF29" s="400"/>
      <c r="EG29" s="400"/>
      <c r="EH29" s="400"/>
      <c r="EI29" s="400"/>
      <c r="EJ29" s="400"/>
      <c r="EK29" s="400"/>
      <c r="EL29" s="400"/>
      <c r="EM29" s="400"/>
      <c r="EN29" s="400"/>
      <c r="EO29" s="400"/>
      <c r="EP29" s="400"/>
      <c r="EQ29" s="400"/>
      <c r="ER29" s="400"/>
      <c r="ES29" s="400"/>
      <c r="ET29" s="400"/>
      <c r="EU29" s="400"/>
      <c r="EV29" s="400"/>
      <c r="EW29" s="400"/>
      <c r="EX29" s="400"/>
      <c r="EY29" s="400"/>
      <c r="EZ29" s="400"/>
    </row>
    <row r="30" spans="1:156" ht="30" customHeight="1">
      <c r="A30" s="399"/>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400"/>
      <c r="CD30" s="400"/>
      <c r="CE30" s="400"/>
      <c r="CF30" s="400"/>
      <c r="CG30" s="400"/>
      <c r="CH30" s="400"/>
      <c r="CI30" s="400"/>
      <c r="CJ30" s="400"/>
      <c r="CK30" s="400"/>
      <c r="CL30" s="400"/>
      <c r="CM30" s="400"/>
      <c r="CN30" s="400"/>
      <c r="CO30" s="400"/>
      <c r="CP30" s="400"/>
      <c r="CQ30" s="400"/>
      <c r="CR30" s="400"/>
      <c r="CS30" s="400"/>
      <c r="CT30" s="400"/>
      <c r="CU30" s="400"/>
      <c r="CV30" s="400"/>
      <c r="CW30" s="400"/>
      <c r="CX30" s="400"/>
      <c r="CY30" s="400"/>
      <c r="CZ30" s="400"/>
      <c r="DA30" s="400"/>
      <c r="DB30" s="400"/>
      <c r="DC30" s="400"/>
      <c r="DD30" s="400"/>
      <c r="DE30" s="400"/>
      <c r="DF30" s="400"/>
      <c r="DG30" s="400"/>
      <c r="DH30" s="400"/>
      <c r="DI30" s="400"/>
      <c r="DJ30" s="400"/>
      <c r="DK30" s="400"/>
      <c r="DL30" s="400"/>
      <c r="DM30" s="400"/>
      <c r="DN30" s="400"/>
      <c r="DO30" s="400"/>
      <c r="DP30" s="400"/>
      <c r="DQ30" s="400"/>
      <c r="DR30" s="400"/>
      <c r="DS30" s="400"/>
      <c r="DT30" s="400"/>
      <c r="DU30" s="400"/>
      <c r="DV30" s="400"/>
      <c r="DW30" s="400"/>
      <c r="DX30" s="400"/>
      <c r="DY30" s="400"/>
      <c r="DZ30" s="400"/>
      <c r="EA30" s="400"/>
      <c r="EB30" s="400"/>
      <c r="EC30" s="400"/>
      <c r="ED30" s="400"/>
      <c r="EE30" s="400"/>
      <c r="EF30" s="400"/>
      <c r="EG30" s="400"/>
      <c r="EH30" s="400"/>
      <c r="EI30" s="400"/>
      <c r="EJ30" s="400"/>
      <c r="EK30" s="400"/>
      <c r="EL30" s="400"/>
      <c r="EM30" s="400"/>
      <c r="EN30" s="400"/>
      <c r="EO30" s="400"/>
      <c r="EP30" s="400"/>
      <c r="EQ30" s="400"/>
      <c r="ER30" s="400"/>
      <c r="ES30" s="400"/>
      <c r="ET30" s="400"/>
      <c r="EU30" s="400"/>
      <c r="EV30" s="400"/>
      <c r="EW30" s="400"/>
      <c r="EX30" s="400"/>
      <c r="EY30" s="400"/>
      <c r="EZ30" s="400"/>
    </row>
    <row r="31" spans="1:156" ht="30" customHeight="1">
      <c r="A31" s="399"/>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c r="BP31" s="399"/>
      <c r="BQ31" s="399"/>
      <c r="BR31" s="399"/>
      <c r="BS31" s="399"/>
      <c r="BT31" s="399"/>
      <c r="BU31" s="399"/>
      <c r="BV31" s="399"/>
      <c r="BW31" s="399"/>
      <c r="BX31" s="399"/>
      <c r="BY31" s="399"/>
      <c r="BZ31" s="399"/>
      <c r="CA31" s="399"/>
      <c r="CB31" s="399"/>
      <c r="CC31" s="400"/>
      <c r="CD31" s="400"/>
      <c r="CE31" s="400"/>
      <c r="CF31" s="400"/>
      <c r="CG31" s="400"/>
      <c r="CH31" s="400"/>
      <c r="CI31" s="400"/>
      <c r="CJ31" s="400"/>
      <c r="CK31" s="400"/>
      <c r="CL31" s="400"/>
      <c r="CM31" s="400"/>
      <c r="CN31" s="400"/>
      <c r="CO31" s="400"/>
      <c r="CP31" s="400"/>
      <c r="CQ31" s="400"/>
      <c r="CR31" s="400"/>
      <c r="CS31" s="400"/>
      <c r="CT31" s="400"/>
      <c r="CU31" s="400"/>
      <c r="CV31" s="400"/>
      <c r="CW31" s="400"/>
      <c r="CX31" s="400"/>
      <c r="CY31" s="400"/>
      <c r="CZ31" s="400"/>
      <c r="DA31" s="400"/>
      <c r="DB31" s="400"/>
      <c r="DC31" s="400"/>
      <c r="DD31" s="400"/>
      <c r="DE31" s="400"/>
      <c r="DF31" s="400"/>
      <c r="DG31" s="400"/>
      <c r="DH31" s="400"/>
      <c r="DI31" s="400"/>
      <c r="DJ31" s="400"/>
      <c r="DK31" s="400"/>
      <c r="DL31" s="400"/>
      <c r="DM31" s="400"/>
      <c r="DN31" s="400"/>
      <c r="DO31" s="400"/>
      <c r="DP31" s="400"/>
      <c r="DQ31" s="400"/>
      <c r="DR31" s="400"/>
      <c r="DS31" s="400"/>
      <c r="DT31" s="400"/>
      <c r="DU31" s="400"/>
      <c r="DV31" s="400"/>
      <c r="DW31" s="400"/>
      <c r="DX31" s="400"/>
      <c r="DY31" s="400"/>
      <c r="DZ31" s="400"/>
      <c r="EA31" s="400"/>
      <c r="EB31" s="400"/>
      <c r="EC31" s="400"/>
      <c r="ED31" s="400"/>
      <c r="EE31" s="400"/>
      <c r="EF31" s="400"/>
      <c r="EG31" s="400"/>
      <c r="EH31" s="400"/>
      <c r="EI31" s="400"/>
      <c r="EJ31" s="400"/>
      <c r="EK31" s="400"/>
      <c r="EL31" s="400"/>
      <c r="EM31" s="400"/>
      <c r="EN31" s="400"/>
      <c r="EO31" s="400"/>
      <c r="EP31" s="400"/>
      <c r="EQ31" s="400"/>
      <c r="ER31" s="400"/>
      <c r="ES31" s="400"/>
      <c r="ET31" s="400"/>
      <c r="EU31" s="400"/>
      <c r="EV31" s="400"/>
      <c r="EW31" s="400"/>
      <c r="EX31" s="400"/>
      <c r="EY31" s="400"/>
      <c r="EZ31" s="400"/>
    </row>
    <row r="32" spans="1:156" ht="30" customHeight="1">
      <c r="A32" s="399"/>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400"/>
      <c r="CD32" s="400"/>
      <c r="CE32" s="400"/>
      <c r="CF32" s="400"/>
      <c r="CG32" s="400"/>
      <c r="CH32" s="400"/>
      <c r="CI32" s="400"/>
      <c r="CJ32" s="400"/>
      <c r="CK32" s="400"/>
      <c r="CL32" s="400"/>
      <c r="CM32" s="400"/>
      <c r="CN32" s="400"/>
      <c r="CO32" s="400"/>
      <c r="CP32" s="400"/>
      <c r="CQ32" s="400"/>
      <c r="CR32" s="400"/>
      <c r="CS32" s="400"/>
      <c r="CT32" s="400"/>
      <c r="CU32" s="400"/>
      <c r="CV32" s="400"/>
      <c r="CW32" s="400"/>
      <c r="CX32" s="400"/>
      <c r="CY32" s="400"/>
      <c r="CZ32" s="400"/>
      <c r="DA32" s="400"/>
      <c r="DB32" s="400"/>
      <c r="DC32" s="400"/>
      <c r="DD32" s="400"/>
      <c r="DE32" s="400"/>
      <c r="DF32" s="400"/>
      <c r="DG32" s="400"/>
      <c r="DH32" s="400"/>
      <c r="DI32" s="400"/>
      <c r="DJ32" s="400"/>
      <c r="DK32" s="400"/>
      <c r="DL32" s="400"/>
      <c r="DM32" s="400"/>
      <c r="DN32" s="400"/>
      <c r="DO32" s="400"/>
      <c r="DP32" s="400"/>
      <c r="DQ32" s="400"/>
      <c r="DR32" s="400"/>
      <c r="DS32" s="400"/>
      <c r="DT32" s="400"/>
      <c r="DU32" s="400"/>
      <c r="DV32" s="400"/>
      <c r="DW32" s="400"/>
      <c r="DX32" s="400"/>
      <c r="DY32" s="400"/>
      <c r="DZ32" s="400"/>
      <c r="EA32" s="400"/>
      <c r="EB32" s="400"/>
      <c r="EC32" s="400"/>
      <c r="ED32" s="400"/>
      <c r="EE32" s="400"/>
      <c r="EF32" s="400"/>
      <c r="EG32" s="400"/>
      <c r="EH32" s="400"/>
      <c r="EI32" s="400"/>
      <c r="EJ32" s="400"/>
      <c r="EK32" s="400"/>
      <c r="EL32" s="400"/>
      <c r="EM32" s="400"/>
      <c r="EN32" s="400"/>
      <c r="EO32" s="400"/>
      <c r="EP32" s="400"/>
      <c r="EQ32" s="400"/>
      <c r="ER32" s="400"/>
      <c r="ES32" s="400"/>
      <c r="ET32" s="400"/>
      <c r="EU32" s="400"/>
      <c r="EV32" s="400"/>
      <c r="EW32" s="400"/>
      <c r="EX32" s="400"/>
      <c r="EY32" s="400"/>
      <c r="EZ32" s="400"/>
    </row>
    <row r="33" spans="1:156" ht="30" customHeight="1">
      <c r="A33" s="399"/>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c r="BP33" s="399"/>
      <c r="BQ33" s="399"/>
      <c r="BR33" s="399"/>
      <c r="BS33" s="399"/>
      <c r="BT33" s="399"/>
      <c r="BU33" s="399"/>
      <c r="BV33" s="399"/>
      <c r="BW33" s="399"/>
      <c r="BX33" s="399"/>
      <c r="BY33" s="399"/>
      <c r="BZ33" s="399"/>
      <c r="CA33" s="399"/>
      <c r="CB33" s="399"/>
      <c r="CC33" s="400"/>
      <c r="CD33" s="400"/>
      <c r="CE33" s="400"/>
      <c r="CF33" s="400"/>
      <c r="CG33" s="400"/>
      <c r="CH33" s="400"/>
      <c r="CI33" s="400"/>
      <c r="CJ33" s="400"/>
      <c r="CK33" s="400"/>
      <c r="CL33" s="400"/>
      <c r="CM33" s="400"/>
      <c r="CN33" s="400"/>
      <c r="CO33" s="400"/>
      <c r="CP33" s="400"/>
      <c r="CQ33" s="400"/>
      <c r="CR33" s="400"/>
      <c r="CS33" s="400"/>
      <c r="CT33" s="400"/>
      <c r="CU33" s="400"/>
      <c r="CV33" s="400"/>
      <c r="CW33" s="400"/>
      <c r="CX33" s="400"/>
      <c r="CY33" s="400"/>
      <c r="CZ33" s="400"/>
      <c r="DA33" s="400"/>
      <c r="DB33" s="400"/>
      <c r="DC33" s="400"/>
      <c r="DD33" s="400"/>
      <c r="DE33" s="400"/>
      <c r="DF33" s="400"/>
      <c r="DG33" s="400"/>
      <c r="DH33" s="400"/>
      <c r="DI33" s="400"/>
      <c r="DJ33" s="400"/>
      <c r="DK33" s="400"/>
      <c r="DL33" s="400"/>
      <c r="DM33" s="400"/>
      <c r="DN33" s="400"/>
      <c r="DO33" s="400"/>
      <c r="DP33" s="400"/>
      <c r="DQ33" s="400"/>
      <c r="DR33" s="400"/>
      <c r="DS33" s="400"/>
      <c r="DT33" s="400"/>
      <c r="DU33" s="400"/>
      <c r="DV33" s="400"/>
      <c r="DW33" s="400"/>
      <c r="DX33" s="400"/>
      <c r="DY33" s="400"/>
      <c r="DZ33" s="400"/>
      <c r="EA33" s="400"/>
      <c r="EB33" s="400"/>
      <c r="EC33" s="400"/>
      <c r="ED33" s="400"/>
      <c r="EE33" s="400"/>
      <c r="EF33" s="400"/>
      <c r="EG33" s="400"/>
      <c r="EH33" s="400"/>
      <c r="EI33" s="400"/>
      <c r="EJ33" s="400"/>
      <c r="EK33" s="400"/>
      <c r="EL33" s="400"/>
      <c r="EM33" s="400"/>
      <c r="EN33" s="400"/>
      <c r="EO33" s="400"/>
      <c r="EP33" s="400"/>
      <c r="EQ33" s="400"/>
      <c r="ER33" s="400"/>
      <c r="ES33" s="400"/>
      <c r="ET33" s="400"/>
      <c r="EU33" s="400"/>
      <c r="EV33" s="400"/>
      <c r="EW33" s="400"/>
      <c r="EX33" s="400"/>
      <c r="EY33" s="400"/>
      <c r="EZ33" s="400"/>
    </row>
    <row r="34" spans="1:156" ht="30" customHeight="1">
      <c r="A34" s="399"/>
      <c r="B34" s="399"/>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c r="BS34" s="399"/>
      <c r="BT34" s="399"/>
      <c r="BU34" s="399"/>
      <c r="BV34" s="399"/>
      <c r="BW34" s="399"/>
      <c r="BX34" s="399"/>
      <c r="BY34" s="399"/>
      <c r="BZ34" s="399"/>
      <c r="CA34" s="399"/>
      <c r="CB34" s="399"/>
      <c r="CC34" s="400"/>
      <c r="CD34" s="400"/>
      <c r="CE34" s="400"/>
      <c r="CF34" s="400"/>
      <c r="CG34" s="400"/>
      <c r="CH34" s="400"/>
      <c r="CI34" s="400"/>
      <c r="CJ34" s="400"/>
      <c r="CK34" s="400"/>
      <c r="CL34" s="400"/>
      <c r="CM34" s="400"/>
      <c r="CN34" s="400"/>
      <c r="CO34" s="400"/>
      <c r="CP34" s="400"/>
      <c r="CQ34" s="400"/>
      <c r="CR34" s="400"/>
      <c r="CS34" s="400"/>
      <c r="CT34" s="400"/>
      <c r="CU34" s="400"/>
      <c r="CV34" s="400"/>
      <c r="CW34" s="400"/>
      <c r="CX34" s="400"/>
      <c r="CY34" s="400"/>
      <c r="CZ34" s="400"/>
      <c r="DA34" s="400"/>
      <c r="DB34" s="400"/>
      <c r="DC34" s="400"/>
      <c r="DD34" s="400"/>
      <c r="DE34" s="400"/>
      <c r="DF34" s="400"/>
      <c r="DG34" s="400"/>
      <c r="DH34" s="400"/>
      <c r="DI34" s="400"/>
      <c r="DJ34" s="400"/>
      <c r="DK34" s="400"/>
      <c r="DL34" s="400"/>
      <c r="DM34" s="400"/>
      <c r="DN34" s="400"/>
      <c r="DO34" s="400"/>
      <c r="DP34" s="400"/>
      <c r="DQ34" s="400"/>
      <c r="DR34" s="400"/>
      <c r="DS34" s="400"/>
      <c r="DT34" s="400"/>
      <c r="DU34" s="400"/>
      <c r="DV34" s="400"/>
      <c r="DW34" s="400"/>
      <c r="DX34" s="400"/>
      <c r="DY34" s="400"/>
      <c r="DZ34" s="400"/>
      <c r="EA34" s="400"/>
      <c r="EB34" s="400"/>
      <c r="EC34" s="400"/>
      <c r="ED34" s="400"/>
      <c r="EE34" s="400"/>
      <c r="EF34" s="400"/>
      <c r="EG34" s="400"/>
      <c r="EH34" s="400"/>
      <c r="EI34" s="400"/>
      <c r="EJ34" s="400"/>
      <c r="EK34" s="400"/>
      <c r="EL34" s="400"/>
      <c r="EM34" s="400"/>
      <c r="EN34" s="400"/>
      <c r="EO34" s="400"/>
      <c r="EP34" s="400"/>
      <c r="EQ34" s="400"/>
      <c r="ER34" s="400"/>
      <c r="ES34" s="400"/>
      <c r="ET34" s="400"/>
      <c r="EU34" s="400"/>
      <c r="EV34" s="400"/>
      <c r="EW34" s="400"/>
      <c r="EX34" s="400"/>
      <c r="EY34" s="400"/>
      <c r="EZ34" s="400"/>
    </row>
    <row r="35" spans="1:156" ht="30" customHeight="1">
      <c r="A35" s="399"/>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399"/>
      <c r="BH35" s="399"/>
      <c r="BI35" s="399"/>
      <c r="BJ35" s="399"/>
      <c r="BK35" s="399"/>
      <c r="BL35" s="399"/>
      <c r="BM35" s="399"/>
      <c r="BN35" s="399"/>
      <c r="BO35" s="399"/>
      <c r="BP35" s="399"/>
      <c r="BQ35" s="399"/>
      <c r="BR35" s="399"/>
      <c r="BS35" s="399"/>
      <c r="BT35" s="399"/>
      <c r="BU35" s="399"/>
      <c r="BV35" s="399"/>
      <c r="BW35" s="399"/>
      <c r="BX35" s="399"/>
      <c r="BY35" s="399"/>
      <c r="BZ35" s="399"/>
      <c r="CA35" s="399"/>
      <c r="CB35" s="399"/>
      <c r="CC35" s="400"/>
      <c r="CD35" s="400"/>
      <c r="CE35" s="400"/>
      <c r="CF35" s="400"/>
      <c r="CG35" s="400"/>
      <c r="CH35" s="400"/>
      <c r="CI35" s="400"/>
      <c r="CJ35" s="400"/>
      <c r="CK35" s="400"/>
      <c r="CL35" s="400"/>
      <c r="CM35" s="400"/>
      <c r="CN35" s="400"/>
      <c r="CO35" s="400"/>
      <c r="CP35" s="400"/>
      <c r="CQ35" s="400"/>
      <c r="CR35" s="400"/>
      <c r="CS35" s="400"/>
      <c r="CT35" s="400"/>
      <c r="CU35" s="400"/>
      <c r="CV35" s="400"/>
      <c r="CW35" s="400"/>
      <c r="CX35" s="400"/>
      <c r="CY35" s="400"/>
      <c r="CZ35" s="400"/>
      <c r="DA35" s="400"/>
      <c r="DB35" s="400"/>
      <c r="DC35" s="400"/>
      <c r="DD35" s="400"/>
      <c r="DE35" s="400"/>
      <c r="DF35" s="400"/>
      <c r="DG35" s="400"/>
      <c r="DH35" s="400"/>
      <c r="DI35" s="400"/>
      <c r="DJ35" s="400"/>
      <c r="DK35" s="400"/>
      <c r="DL35" s="400"/>
      <c r="DM35" s="400"/>
      <c r="DN35" s="400"/>
      <c r="DO35" s="400"/>
      <c r="DP35" s="400"/>
      <c r="DQ35" s="400"/>
      <c r="DR35" s="400"/>
      <c r="DS35" s="400"/>
      <c r="DT35" s="400"/>
      <c r="DU35" s="400"/>
      <c r="DV35" s="400"/>
      <c r="DW35" s="400"/>
      <c r="DX35" s="400"/>
      <c r="DY35" s="400"/>
      <c r="DZ35" s="400"/>
      <c r="EA35" s="400"/>
      <c r="EB35" s="400"/>
      <c r="EC35" s="400"/>
      <c r="ED35" s="400"/>
      <c r="EE35" s="400"/>
      <c r="EF35" s="400"/>
      <c r="EG35" s="400"/>
      <c r="EH35" s="400"/>
      <c r="EI35" s="400"/>
      <c r="EJ35" s="400"/>
      <c r="EK35" s="400"/>
      <c r="EL35" s="400"/>
      <c r="EM35" s="400"/>
      <c r="EN35" s="400"/>
      <c r="EO35" s="400"/>
      <c r="EP35" s="400"/>
      <c r="EQ35" s="400"/>
      <c r="ER35" s="400"/>
      <c r="ES35" s="400"/>
      <c r="ET35" s="400"/>
      <c r="EU35" s="400"/>
      <c r="EV35" s="400"/>
      <c r="EW35" s="400"/>
      <c r="EX35" s="400"/>
      <c r="EY35" s="400"/>
      <c r="EZ35" s="400"/>
    </row>
    <row r="36" spans="1:156" ht="30" customHeight="1">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399"/>
      <c r="BR36" s="399"/>
      <c r="BS36" s="399"/>
      <c r="BT36" s="399"/>
      <c r="BU36" s="399"/>
      <c r="BV36" s="399"/>
      <c r="BW36" s="399"/>
      <c r="BX36" s="399"/>
      <c r="BY36" s="399"/>
      <c r="BZ36" s="399"/>
      <c r="CA36" s="399"/>
      <c r="CB36" s="399"/>
      <c r="CC36" s="400"/>
      <c r="CD36" s="400"/>
      <c r="CE36" s="400"/>
      <c r="CF36" s="400"/>
      <c r="CG36" s="400"/>
      <c r="CH36" s="400"/>
      <c r="CI36" s="400"/>
      <c r="CJ36" s="400"/>
      <c r="CK36" s="400"/>
      <c r="CL36" s="400"/>
      <c r="CM36" s="400"/>
      <c r="CN36" s="400"/>
      <c r="CO36" s="400"/>
      <c r="CP36" s="400"/>
      <c r="CQ36" s="400"/>
      <c r="CR36" s="400"/>
      <c r="CS36" s="400"/>
      <c r="CT36" s="400"/>
      <c r="CU36" s="400"/>
      <c r="CV36" s="400"/>
      <c r="CW36" s="400"/>
      <c r="CX36" s="400"/>
      <c r="CY36" s="400"/>
      <c r="CZ36" s="400"/>
      <c r="DA36" s="400"/>
      <c r="DB36" s="400"/>
      <c r="DC36" s="400"/>
      <c r="DD36" s="400"/>
      <c r="DE36" s="400"/>
      <c r="DF36" s="400"/>
      <c r="DG36" s="400"/>
      <c r="DH36" s="400"/>
      <c r="DI36" s="400"/>
      <c r="DJ36" s="400"/>
      <c r="DK36" s="400"/>
      <c r="DL36" s="400"/>
      <c r="DM36" s="400"/>
      <c r="DN36" s="400"/>
      <c r="DO36" s="400"/>
      <c r="DP36" s="400"/>
      <c r="DQ36" s="400"/>
      <c r="DR36" s="400"/>
      <c r="DS36" s="400"/>
      <c r="DT36" s="400"/>
      <c r="DU36" s="400"/>
      <c r="DV36" s="400"/>
      <c r="DW36" s="400"/>
      <c r="DX36" s="400"/>
      <c r="DY36" s="400"/>
      <c r="DZ36" s="400"/>
      <c r="EA36" s="400"/>
      <c r="EB36" s="400"/>
      <c r="EC36" s="400"/>
      <c r="ED36" s="400"/>
      <c r="EE36" s="400"/>
      <c r="EF36" s="400"/>
      <c r="EG36" s="400"/>
      <c r="EH36" s="400"/>
      <c r="EI36" s="400"/>
      <c r="EJ36" s="400"/>
      <c r="EK36" s="400"/>
      <c r="EL36" s="400"/>
      <c r="EM36" s="400"/>
      <c r="EN36" s="400"/>
      <c r="EO36" s="400"/>
      <c r="EP36" s="400"/>
      <c r="EQ36" s="400"/>
      <c r="ER36" s="400"/>
      <c r="ES36" s="400"/>
      <c r="ET36" s="400"/>
      <c r="EU36" s="400"/>
      <c r="EV36" s="400"/>
      <c r="EW36" s="400"/>
      <c r="EX36" s="400"/>
      <c r="EY36" s="400"/>
      <c r="EZ36" s="400"/>
    </row>
    <row r="37" spans="1:156" ht="30" customHeight="1">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399"/>
      <c r="BR37" s="399"/>
      <c r="BS37" s="399"/>
      <c r="BT37" s="399"/>
      <c r="BU37" s="399"/>
      <c r="BV37" s="399"/>
      <c r="BW37" s="399"/>
      <c r="BX37" s="399"/>
      <c r="BY37" s="399"/>
      <c r="BZ37" s="399"/>
      <c r="CA37" s="399"/>
      <c r="CB37" s="399"/>
      <c r="CC37" s="400"/>
      <c r="CD37" s="400"/>
      <c r="CE37" s="400"/>
      <c r="CF37" s="400"/>
      <c r="CG37" s="400"/>
      <c r="CH37" s="400"/>
      <c r="CI37" s="400"/>
      <c r="CJ37" s="400"/>
      <c r="CK37" s="400"/>
      <c r="CL37" s="400"/>
      <c r="CM37" s="400"/>
      <c r="CN37" s="400"/>
      <c r="CO37" s="400"/>
      <c r="CP37" s="400"/>
      <c r="CQ37" s="400"/>
      <c r="CR37" s="400"/>
      <c r="CS37" s="400"/>
      <c r="CT37" s="400"/>
      <c r="CU37" s="400"/>
      <c r="CV37" s="400"/>
      <c r="CW37" s="400"/>
      <c r="CX37" s="400"/>
      <c r="CY37" s="400"/>
      <c r="CZ37" s="400"/>
      <c r="DA37" s="400"/>
      <c r="DB37" s="400"/>
      <c r="DC37" s="400"/>
      <c r="DD37" s="400"/>
      <c r="DE37" s="400"/>
      <c r="DF37" s="400"/>
      <c r="DG37" s="400"/>
      <c r="DH37" s="400"/>
      <c r="DI37" s="400"/>
      <c r="DJ37" s="400"/>
      <c r="DK37" s="400"/>
      <c r="DL37" s="400"/>
      <c r="DM37" s="400"/>
      <c r="DN37" s="400"/>
      <c r="DO37" s="400"/>
      <c r="DP37" s="400"/>
      <c r="DQ37" s="400"/>
      <c r="DR37" s="400"/>
      <c r="DS37" s="400"/>
      <c r="DT37" s="400"/>
      <c r="DU37" s="400"/>
      <c r="DV37" s="400"/>
      <c r="DW37" s="400"/>
      <c r="DX37" s="400"/>
      <c r="DY37" s="400"/>
      <c r="DZ37" s="400"/>
      <c r="EA37" s="400"/>
      <c r="EB37" s="400"/>
      <c r="EC37" s="400"/>
      <c r="ED37" s="400"/>
      <c r="EE37" s="400"/>
      <c r="EF37" s="400"/>
      <c r="EG37" s="400"/>
      <c r="EH37" s="400"/>
      <c r="EI37" s="400"/>
      <c r="EJ37" s="400"/>
      <c r="EK37" s="400"/>
      <c r="EL37" s="400"/>
      <c r="EM37" s="400"/>
      <c r="EN37" s="400"/>
      <c r="EO37" s="400"/>
      <c r="EP37" s="400"/>
      <c r="EQ37" s="400"/>
      <c r="ER37" s="400"/>
      <c r="ES37" s="400"/>
      <c r="ET37" s="400"/>
      <c r="EU37" s="400"/>
      <c r="EV37" s="400"/>
      <c r="EW37" s="400"/>
      <c r="EX37" s="400"/>
      <c r="EY37" s="400"/>
      <c r="EZ37" s="400"/>
    </row>
    <row r="38" spans="1:156" ht="30" customHeight="1">
      <c r="A38" s="399"/>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399"/>
      <c r="BR38" s="399"/>
      <c r="BS38" s="399"/>
      <c r="BT38" s="399"/>
      <c r="BU38" s="399"/>
      <c r="BV38" s="399"/>
      <c r="BW38" s="399"/>
      <c r="BX38" s="399"/>
      <c r="BY38" s="399"/>
      <c r="BZ38" s="399"/>
      <c r="CA38" s="399"/>
      <c r="CB38" s="399"/>
      <c r="CC38" s="400"/>
      <c r="CD38" s="400"/>
      <c r="CE38" s="400"/>
      <c r="CF38" s="400"/>
      <c r="CG38" s="400"/>
      <c r="CH38" s="400"/>
      <c r="CI38" s="400"/>
      <c r="CJ38" s="400"/>
      <c r="CK38" s="400"/>
      <c r="CL38" s="400"/>
      <c r="CM38" s="400"/>
      <c r="CN38" s="400"/>
      <c r="CO38" s="400"/>
      <c r="CP38" s="400"/>
      <c r="CQ38" s="400"/>
      <c r="CR38" s="400"/>
      <c r="CS38" s="400"/>
      <c r="CT38" s="400"/>
      <c r="CU38" s="400"/>
      <c r="CV38" s="400"/>
      <c r="CW38" s="400"/>
      <c r="CX38" s="400"/>
      <c r="CY38" s="400"/>
      <c r="CZ38" s="400"/>
      <c r="DA38" s="400"/>
      <c r="DB38" s="400"/>
      <c r="DC38" s="400"/>
      <c r="DD38" s="400"/>
      <c r="DE38" s="400"/>
      <c r="DF38" s="400"/>
      <c r="DG38" s="400"/>
      <c r="DH38" s="400"/>
      <c r="DI38" s="400"/>
      <c r="DJ38" s="400"/>
      <c r="DK38" s="400"/>
      <c r="DL38" s="400"/>
      <c r="DM38" s="400"/>
      <c r="DN38" s="400"/>
      <c r="DO38" s="400"/>
      <c r="DP38" s="400"/>
      <c r="DQ38" s="400"/>
      <c r="DR38" s="400"/>
      <c r="DS38" s="400"/>
      <c r="DT38" s="400"/>
      <c r="DU38" s="400"/>
      <c r="DV38" s="400"/>
      <c r="DW38" s="400"/>
      <c r="DX38" s="400"/>
      <c r="DY38" s="400"/>
      <c r="DZ38" s="400"/>
      <c r="EA38" s="400"/>
      <c r="EB38" s="400"/>
      <c r="EC38" s="400"/>
      <c r="ED38" s="400"/>
      <c r="EE38" s="400"/>
      <c r="EF38" s="400"/>
      <c r="EG38" s="400"/>
      <c r="EH38" s="400"/>
      <c r="EI38" s="400"/>
      <c r="EJ38" s="400"/>
      <c r="EK38" s="400"/>
      <c r="EL38" s="400"/>
      <c r="EM38" s="400"/>
      <c r="EN38" s="400"/>
      <c r="EO38" s="400"/>
      <c r="EP38" s="400"/>
      <c r="EQ38" s="400"/>
      <c r="ER38" s="400"/>
      <c r="ES38" s="400"/>
      <c r="ET38" s="400"/>
      <c r="EU38" s="400"/>
      <c r="EV38" s="400"/>
      <c r="EW38" s="400"/>
      <c r="EX38" s="400"/>
      <c r="EY38" s="400"/>
      <c r="EZ38" s="400"/>
    </row>
    <row r="39" spans="1:156" ht="30" customHeight="1">
      <c r="A39" s="399"/>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399"/>
      <c r="BR39" s="399"/>
      <c r="BS39" s="399"/>
      <c r="BT39" s="399"/>
      <c r="BU39" s="399"/>
      <c r="BV39" s="399"/>
      <c r="BW39" s="399"/>
      <c r="BX39" s="399"/>
      <c r="BY39" s="399"/>
      <c r="BZ39" s="399"/>
      <c r="CA39" s="399"/>
      <c r="CB39" s="399"/>
      <c r="CC39" s="400"/>
      <c r="CD39" s="400"/>
      <c r="CE39" s="400"/>
      <c r="CF39" s="400"/>
      <c r="CG39" s="400"/>
      <c r="CH39" s="400"/>
      <c r="CI39" s="400"/>
      <c r="CJ39" s="400"/>
      <c r="CK39" s="400"/>
      <c r="CL39" s="400"/>
      <c r="CM39" s="400"/>
      <c r="CN39" s="400"/>
      <c r="CO39" s="400"/>
      <c r="CP39" s="400"/>
      <c r="CQ39" s="400"/>
      <c r="CR39" s="400"/>
      <c r="CS39" s="400"/>
      <c r="CT39" s="400"/>
      <c r="CU39" s="400"/>
      <c r="CV39" s="400"/>
      <c r="CW39" s="400"/>
      <c r="CX39" s="400"/>
      <c r="CY39" s="400"/>
      <c r="CZ39" s="400"/>
      <c r="DA39" s="400"/>
      <c r="DB39" s="400"/>
      <c r="DC39" s="400"/>
      <c r="DD39" s="400"/>
      <c r="DE39" s="400"/>
      <c r="DF39" s="400"/>
      <c r="DG39" s="400"/>
      <c r="DH39" s="400"/>
      <c r="DI39" s="400"/>
      <c r="DJ39" s="400"/>
      <c r="DK39" s="400"/>
      <c r="DL39" s="400"/>
      <c r="DM39" s="400"/>
      <c r="DN39" s="400"/>
      <c r="DO39" s="400"/>
      <c r="DP39" s="400"/>
      <c r="DQ39" s="400"/>
      <c r="DR39" s="400"/>
      <c r="DS39" s="400"/>
      <c r="DT39" s="400"/>
      <c r="DU39" s="400"/>
      <c r="DV39" s="400"/>
      <c r="DW39" s="400"/>
      <c r="DX39" s="400"/>
      <c r="DY39" s="400"/>
      <c r="DZ39" s="400"/>
      <c r="EA39" s="400"/>
      <c r="EB39" s="400"/>
      <c r="EC39" s="400"/>
      <c r="ED39" s="400"/>
      <c r="EE39" s="400"/>
      <c r="EF39" s="400"/>
      <c r="EG39" s="400"/>
      <c r="EH39" s="400"/>
      <c r="EI39" s="400"/>
      <c r="EJ39" s="400"/>
      <c r="EK39" s="400"/>
      <c r="EL39" s="400"/>
      <c r="EM39" s="400"/>
      <c r="EN39" s="400"/>
      <c r="EO39" s="400"/>
      <c r="EP39" s="400"/>
      <c r="EQ39" s="400"/>
      <c r="ER39" s="400"/>
      <c r="ES39" s="400"/>
      <c r="ET39" s="400"/>
      <c r="EU39" s="400"/>
      <c r="EV39" s="400"/>
      <c r="EW39" s="400"/>
      <c r="EX39" s="400"/>
      <c r="EY39" s="400"/>
      <c r="EZ39" s="400"/>
    </row>
    <row r="40" spans="1:156" ht="30" customHeight="1">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400"/>
      <c r="CD40" s="400"/>
      <c r="CE40" s="400"/>
      <c r="CF40" s="400"/>
      <c r="CG40" s="400"/>
      <c r="CH40" s="400"/>
      <c r="CI40" s="400"/>
      <c r="CJ40" s="400"/>
      <c r="CK40" s="400"/>
      <c r="CL40" s="400"/>
      <c r="CM40" s="400"/>
      <c r="CN40" s="400"/>
      <c r="CO40" s="400"/>
      <c r="CP40" s="400"/>
      <c r="CQ40" s="400"/>
      <c r="CR40" s="400"/>
      <c r="CS40" s="400"/>
      <c r="CT40" s="400"/>
      <c r="CU40" s="400"/>
      <c r="CV40" s="400"/>
      <c r="CW40" s="400"/>
      <c r="CX40" s="400"/>
      <c r="CY40" s="400"/>
      <c r="CZ40" s="400"/>
      <c r="DA40" s="400"/>
      <c r="DB40" s="400"/>
      <c r="DC40" s="400"/>
      <c r="DD40" s="400"/>
      <c r="DE40" s="400"/>
      <c r="DF40" s="400"/>
      <c r="DG40" s="400"/>
      <c r="DH40" s="400"/>
      <c r="DI40" s="400"/>
      <c r="DJ40" s="400"/>
      <c r="DK40" s="400"/>
      <c r="DL40" s="400"/>
      <c r="DM40" s="400"/>
      <c r="DN40" s="400"/>
      <c r="DO40" s="400"/>
      <c r="DP40" s="400"/>
      <c r="DQ40" s="400"/>
      <c r="DR40" s="400"/>
      <c r="DS40" s="400"/>
      <c r="DT40" s="400"/>
      <c r="DU40" s="400"/>
      <c r="DV40" s="400"/>
      <c r="DW40" s="400"/>
      <c r="DX40" s="400"/>
      <c r="DY40" s="400"/>
      <c r="DZ40" s="400"/>
      <c r="EA40" s="400"/>
      <c r="EB40" s="400"/>
      <c r="EC40" s="400"/>
      <c r="ED40" s="400"/>
      <c r="EE40" s="400"/>
      <c r="EF40" s="400"/>
      <c r="EG40" s="400"/>
      <c r="EH40" s="400"/>
      <c r="EI40" s="400"/>
      <c r="EJ40" s="400"/>
      <c r="EK40" s="400"/>
      <c r="EL40" s="400"/>
      <c r="EM40" s="400"/>
      <c r="EN40" s="400"/>
      <c r="EO40" s="400"/>
      <c r="EP40" s="400"/>
      <c r="EQ40" s="400"/>
      <c r="ER40" s="400"/>
      <c r="ES40" s="400"/>
      <c r="ET40" s="400"/>
      <c r="EU40" s="400"/>
      <c r="EV40" s="400"/>
      <c r="EW40" s="400"/>
      <c r="EX40" s="400"/>
      <c r="EY40" s="400"/>
      <c r="EZ40" s="400"/>
    </row>
    <row r="41" spans="1:156" ht="30" customHeight="1">
      <c r="A41" s="399"/>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400"/>
      <c r="CD41" s="400"/>
      <c r="CE41" s="400"/>
      <c r="CF41" s="400"/>
      <c r="CG41" s="400"/>
      <c r="CH41" s="400"/>
      <c r="CI41" s="400"/>
      <c r="CJ41" s="400"/>
      <c r="CK41" s="400"/>
      <c r="CL41" s="400"/>
      <c r="CM41" s="400"/>
      <c r="CN41" s="400"/>
      <c r="CO41" s="400"/>
      <c r="CP41" s="400"/>
      <c r="CQ41" s="400"/>
      <c r="CR41" s="400"/>
      <c r="CS41" s="400"/>
      <c r="CT41" s="400"/>
      <c r="CU41" s="400"/>
      <c r="CV41" s="400"/>
      <c r="CW41" s="400"/>
      <c r="CX41" s="400"/>
      <c r="CY41" s="400"/>
      <c r="CZ41" s="400"/>
      <c r="DA41" s="400"/>
      <c r="DB41" s="400"/>
      <c r="DC41" s="400"/>
      <c r="DD41" s="400"/>
      <c r="DE41" s="400"/>
      <c r="DF41" s="400"/>
      <c r="DG41" s="400"/>
      <c r="DH41" s="400"/>
      <c r="DI41" s="400"/>
      <c r="DJ41" s="400"/>
      <c r="DK41" s="400"/>
      <c r="DL41" s="400"/>
      <c r="DM41" s="400"/>
      <c r="DN41" s="400"/>
      <c r="DO41" s="400"/>
      <c r="DP41" s="400"/>
      <c r="DQ41" s="400"/>
      <c r="DR41" s="400"/>
      <c r="DS41" s="400"/>
      <c r="DT41" s="400"/>
      <c r="DU41" s="400"/>
      <c r="DV41" s="400"/>
      <c r="DW41" s="400"/>
      <c r="DX41" s="400"/>
      <c r="DY41" s="400"/>
      <c r="DZ41" s="400"/>
      <c r="EA41" s="400"/>
      <c r="EB41" s="400"/>
      <c r="EC41" s="400"/>
      <c r="ED41" s="400"/>
      <c r="EE41" s="400"/>
      <c r="EF41" s="400"/>
      <c r="EG41" s="400"/>
      <c r="EH41" s="400"/>
      <c r="EI41" s="400"/>
      <c r="EJ41" s="400"/>
      <c r="EK41" s="400"/>
      <c r="EL41" s="400"/>
      <c r="EM41" s="400"/>
      <c r="EN41" s="400"/>
      <c r="EO41" s="400"/>
      <c r="EP41" s="400"/>
      <c r="EQ41" s="400"/>
      <c r="ER41" s="400"/>
      <c r="ES41" s="400"/>
      <c r="ET41" s="400"/>
      <c r="EU41" s="400"/>
      <c r="EV41" s="400"/>
      <c r="EW41" s="400"/>
      <c r="EX41" s="400"/>
      <c r="EY41" s="400"/>
      <c r="EZ41" s="400"/>
    </row>
    <row r="42" spans="1:156" ht="30" customHeight="1">
      <c r="A42" s="399"/>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400"/>
      <c r="CD42" s="400"/>
      <c r="CE42" s="400"/>
      <c r="CF42" s="400"/>
      <c r="CG42" s="400"/>
      <c r="CH42" s="400"/>
      <c r="CI42" s="400"/>
      <c r="CJ42" s="400"/>
      <c r="CK42" s="400"/>
      <c r="CL42" s="400"/>
      <c r="CM42" s="400"/>
      <c r="CN42" s="400"/>
      <c r="CO42" s="400"/>
      <c r="CP42" s="400"/>
      <c r="CQ42" s="400"/>
      <c r="CR42" s="400"/>
      <c r="CS42" s="400"/>
      <c r="CT42" s="400"/>
      <c r="CU42" s="400"/>
      <c r="CV42" s="400"/>
      <c r="CW42" s="400"/>
      <c r="CX42" s="400"/>
      <c r="CY42" s="400"/>
      <c r="CZ42" s="400"/>
      <c r="DA42" s="400"/>
      <c r="DB42" s="400"/>
      <c r="DC42" s="400"/>
      <c r="DD42" s="400"/>
      <c r="DE42" s="400"/>
      <c r="DF42" s="400"/>
      <c r="DG42" s="400"/>
      <c r="DH42" s="400"/>
      <c r="DI42" s="400"/>
      <c r="DJ42" s="400"/>
      <c r="DK42" s="400"/>
      <c r="DL42" s="400"/>
      <c r="DM42" s="400"/>
      <c r="DN42" s="400"/>
      <c r="DO42" s="400"/>
      <c r="DP42" s="400"/>
      <c r="DQ42" s="400"/>
      <c r="DR42" s="400"/>
      <c r="DS42" s="400"/>
      <c r="DT42" s="400"/>
      <c r="DU42" s="400"/>
      <c r="DV42" s="400"/>
      <c r="DW42" s="400"/>
      <c r="DX42" s="400"/>
      <c r="DY42" s="400"/>
      <c r="DZ42" s="400"/>
      <c r="EA42" s="400"/>
      <c r="EB42" s="400"/>
      <c r="EC42" s="400"/>
      <c r="ED42" s="400"/>
      <c r="EE42" s="400"/>
      <c r="EF42" s="400"/>
      <c r="EG42" s="400"/>
      <c r="EH42" s="400"/>
      <c r="EI42" s="400"/>
      <c r="EJ42" s="400"/>
      <c r="EK42" s="400"/>
      <c r="EL42" s="400"/>
      <c r="EM42" s="400"/>
      <c r="EN42" s="400"/>
      <c r="EO42" s="400"/>
      <c r="EP42" s="400"/>
      <c r="EQ42" s="400"/>
      <c r="ER42" s="400"/>
      <c r="ES42" s="400"/>
      <c r="ET42" s="400"/>
      <c r="EU42" s="400"/>
      <c r="EV42" s="400"/>
      <c r="EW42" s="400"/>
      <c r="EX42" s="400"/>
      <c r="EY42" s="400"/>
      <c r="EZ42" s="400"/>
    </row>
    <row r="43" spans="1:156" ht="30" customHeight="1">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400"/>
      <c r="CD43" s="400"/>
      <c r="CE43" s="400"/>
      <c r="CF43" s="400"/>
      <c r="CG43" s="400"/>
      <c r="CH43" s="400"/>
      <c r="CI43" s="400"/>
      <c r="CJ43" s="400"/>
      <c r="CK43" s="400"/>
      <c r="CL43" s="400"/>
      <c r="CM43" s="400"/>
      <c r="CN43" s="400"/>
      <c r="CO43" s="400"/>
      <c r="CP43" s="400"/>
      <c r="CQ43" s="400"/>
      <c r="CR43" s="400"/>
      <c r="CS43" s="400"/>
      <c r="CT43" s="400"/>
      <c r="CU43" s="400"/>
      <c r="CV43" s="400"/>
      <c r="CW43" s="400"/>
      <c r="CX43" s="400"/>
      <c r="CY43" s="400"/>
      <c r="CZ43" s="400"/>
      <c r="DA43" s="400"/>
      <c r="DB43" s="400"/>
      <c r="DC43" s="400"/>
      <c r="DD43" s="400"/>
      <c r="DE43" s="400"/>
      <c r="DF43" s="400"/>
      <c r="DG43" s="400"/>
      <c r="DH43" s="400"/>
      <c r="DI43" s="400"/>
      <c r="DJ43" s="400"/>
      <c r="DK43" s="400"/>
      <c r="DL43" s="400"/>
      <c r="DM43" s="400"/>
      <c r="DN43" s="400"/>
      <c r="DO43" s="400"/>
      <c r="DP43" s="400"/>
      <c r="DQ43" s="400"/>
      <c r="DR43" s="400"/>
      <c r="DS43" s="400"/>
      <c r="DT43" s="400"/>
      <c r="DU43" s="400"/>
      <c r="DV43" s="400"/>
      <c r="DW43" s="400"/>
      <c r="DX43" s="400"/>
      <c r="DY43" s="400"/>
      <c r="DZ43" s="400"/>
      <c r="EA43" s="400"/>
      <c r="EB43" s="400"/>
      <c r="EC43" s="400"/>
      <c r="ED43" s="400"/>
      <c r="EE43" s="400"/>
      <c r="EF43" s="400"/>
      <c r="EG43" s="400"/>
      <c r="EH43" s="400"/>
      <c r="EI43" s="400"/>
      <c r="EJ43" s="400"/>
      <c r="EK43" s="400"/>
      <c r="EL43" s="400"/>
      <c r="EM43" s="400"/>
      <c r="EN43" s="400"/>
      <c r="EO43" s="400"/>
      <c r="EP43" s="400"/>
      <c r="EQ43" s="400"/>
      <c r="ER43" s="400"/>
      <c r="ES43" s="400"/>
      <c r="ET43" s="400"/>
      <c r="EU43" s="400"/>
      <c r="EV43" s="400"/>
      <c r="EW43" s="400"/>
      <c r="EX43" s="400"/>
      <c r="EY43" s="400"/>
      <c r="EZ43" s="400"/>
    </row>
    <row r="44" spans="1:156" ht="30" customHeight="1">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400"/>
      <c r="CD44" s="400"/>
      <c r="CE44" s="400"/>
      <c r="CF44" s="400"/>
      <c r="CG44" s="400"/>
      <c r="CH44" s="400"/>
      <c r="CI44" s="400"/>
      <c r="CJ44" s="400"/>
      <c r="CK44" s="400"/>
      <c r="CL44" s="400"/>
      <c r="CM44" s="400"/>
      <c r="CN44" s="400"/>
      <c r="CO44" s="400"/>
      <c r="CP44" s="400"/>
      <c r="CQ44" s="400"/>
      <c r="CR44" s="400"/>
      <c r="CS44" s="400"/>
      <c r="CT44" s="400"/>
      <c r="CU44" s="400"/>
      <c r="CV44" s="400"/>
      <c r="CW44" s="400"/>
      <c r="CX44" s="400"/>
      <c r="CY44" s="400"/>
      <c r="CZ44" s="400"/>
      <c r="DA44" s="400"/>
      <c r="DB44" s="400"/>
      <c r="DC44" s="400"/>
      <c r="DD44" s="400"/>
      <c r="DE44" s="400"/>
      <c r="DF44" s="400"/>
      <c r="DG44" s="400"/>
      <c r="DH44" s="400"/>
      <c r="DI44" s="400"/>
      <c r="DJ44" s="400"/>
      <c r="DK44" s="400"/>
      <c r="DL44" s="400"/>
      <c r="DM44" s="400"/>
      <c r="DN44" s="400"/>
      <c r="DO44" s="400"/>
      <c r="DP44" s="400"/>
      <c r="DQ44" s="400"/>
      <c r="DR44" s="400"/>
      <c r="DS44" s="400"/>
      <c r="DT44" s="400"/>
      <c r="DU44" s="400"/>
      <c r="DV44" s="400"/>
      <c r="DW44" s="400"/>
      <c r="DX44" s="400"/>
      <c r="DY44" s="400"/>
      <c r="DZ44" s="400"/>
      <c r="EA44" s="400"/>
      <c r="EB44" s="400"/>
      <c r="EC44" s="400"/>
      <c r="ED44" s="400"/>
      <c r="EE44" s="400"/>
      <c r="EF44" s="400"/>
      <c r="EG44" s="400"/>
      <c r="EH44" s="400"/>
      <c r="EI44" s="400"/>
      <c r="EJ44" s="400"/>
      <c r="EK44" s="400"/>
      <c r="EL44" s="400"/>
      <c r="EM44" s="400"/>
      <c r="EN44" s="400"/>
      <c r="EO44" s="400"/>
      <c r="EP44" s="400"/>
      <c r="EQ44" s="400"/>
      <c r="ER44" s="400"/>
      <c r="ES44" s="400"/>
      <c r="ET44" s="400"/>
      <c r="EU44" s="400"/>
      <c r="EV44" s="400"/>
      <c r="EW44" s="400"/>
      <c r="EX44" s="400"/>
      <c r="EY44" s="400"/>
      <c r="EZ44" s="400"/>
    </row>
    <row r="45" spans="1:156" ht="30" customHeight="1">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400"/>
      <c r="CD45" s="400"/>
      <c r="CE45" s="400"/>
      <c r="CF45" s="400"/>
      <c r="CG45" s="400"/>
      <c r="CH45" s="400"/>
      <c r="CI45" s="400"/>
      <c r="CJ45" s="400"/>
      <c r="CK45" s="400"/>
      <c r="CL45" s="400"/>
      <c r="CM45" s="400"/>
      <c r="CN45" s="400"/>
      <c r="CO45" s="400"/>
      <c r="CP45" s="400"/>
      <c r="CQ45" s="400"/>
      <c r="CR45" s="400"/>
      <c r="CS45" s="400"/>
      <c r="CT45" s="400"/>
      <c r="CU45" s="400"/>
      <c r="CV45" s="400"/>
      <c r="CW45" s="400"/>
      <c r="CX45" s="400"/>
      <c r="CY45" s="400"/>
      <c r="CZ45" s="400"/>
      <c r="DA45" s="400"/>
      <c r="DB45" s="400"/>
      <c r="DC45" s="400"/>
      <c r="DD45" s="400"/>
      <c r="DE45" s="400"/>
      <c r="DF45" s="400"/>
      <c r="DG45" s="400"/>
      <c r="DH45" s="400"/>
      <c r="DI45" s="400"/>
      <c r="DJ45" s="400"/>
      <c r="DK45" s="400"/>
      <c r="DL45" s="400"/>
      <c r="DM45" s="400"/>
      <c r="DN45" s="400"/>
      <c r="DO45" s="400"/>
      <c r="DP45" s="400"/>
      <c r="DQ45" s="400"/>
      <c r="DR45" s="400"/>
      <c r="DS45" s="400"/>
      <c r="DT45" s="400"/>
      <c r="DU45" s="400"/>
      <c r="DV45" s="400"/>
      <c r="DW45" s="400"/>
      <c r="DX45" s="400"/>
      <c r="DY45" s="400"/>
      <c r="DZ45" s="400"/>
      <c r="EA45" s="400"/>
      <c r="EB45" s="400"/>
      <c r="EC45" s="400"/>
      <c r="ED45" s="400"/>
      <c r="EE45" s="400"/>
      <c r="EF45" s="400"/>
      <c r="EG45" s="400"/>
      <c r="EH45" s="400"/>
      <c r="EI45" s="400"/>
      <c r="EJ45" s="400"/>
      <c r="EK45" s="400"/>
      <c r="EL45" s="400"/>
      <c r="EM45" s="400"/>
      <c r="EN45" s="400"/>
      <c r="EO45" s="400"/>
      <c r="EP45" s="400"/>
      <c r="EQ45" s="400"/>
      <c r="ER45" s="400"/>
      <c r="ES45" s="400"/>
      <c r="ET45" s="400"/>
      <c r="EU45" s="400"/>
      <c r="EV45" s="400"/>
      <c r="EW45" s="400"/>
      <c r="EX45" s="400"/>
      <c r="EY45" s="400"/>
      <c r="EZ45" s="400"/>
    </row>
    <row r="46" spans="1:156" ht="30" customHeight="1">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399"/>
      <c r="BR46" s="399"/>
      <c r="BS46" s="399"/>
      <c r="BT46" s="399"/>
      <c r="BU46" s="399"/>
      <c r="BV46" s="399"/>
      <c r="BW46" s="399"/>
      <c r="BX46" s="399"/>
      <c r="BY46" s="399"/>
      <c r="BZ46" s="399"/>
      <c r="CA46" s="399"/>
      <c r="CB46" s="399"/>
      <c r="CC46" s="400"/>
      <c r="CD46" s="400"/>
      <c r="CE46" s="400"/>
      <c r="CF46" s="400"/>
      <c r="CG46" s="400"/>
      <c r="CH46" s="400"/>
      <c r="CI46" s="400"/>
      <c r="CJ46" s="400"/>
      <c r="CK46" s="400"/>
      <c r="CL46" s="400"/>
      <c r="CM46" s="400"/>
      <c r="CN46" s="400"/>
      <c r="CO46" s="400"/>
      <c r="CP46" s="400"/>
      <c r="CQ46" s="400"/>
      <c r="CR46" s="400"/>
      <c r="CS46" s="400"/>
      <c r="CT46" s="400"/>
      <c r="CU46" s="400"/>
      <c r="CV46" s="400"/>
      <c r="CW46" s="400"/>
      <c r="CX46" s="400"/>
      <c r="CY46" s="400"/>
      <c r="CZ46" s="400"/>
      <c r="DA46" s="400"/>
      <c r="DB46" s="400"/>
      <c r="DC46" s="400"/>
      <c r="DD46" s="400"/>
      <c r="DE46" s="400"/>
      <c r="DF46" s="400"/>
      <c r="DG46" s="400"/>
      <c r="DH46" s="400"/>
      <c r="DI46" s="400"/>
      <c r="DJ46" s="400"/>
      <c r="DK46" s="400"/>
      <c r="DL46" s="400"/>
      <c r="DM46" s="400"/>
      <c r="DN46" s="400"/>
      <c r="DO46" s="400"/>
      <c r="DP46" s="400"/>
      <c r="DQ46" s="400"/>
      <c r="DR46" s="400"/>
      <c r="DS46" s="400"/>
      <c r="DT46" s="400"/>
      <c r="DU46" s="400"/>
      <c r="DV46" s="400"/>
      <c r="DW46" s="400"/>
      <c r="DX46" s="400"/>
      <c r="DY46" s="400"/>
      <c r="DZ46" s="400"/>
      <c r="EA46" s="400"/>
      <c r="EB46" s="400"/>
      <c r="EC46" s="400"/>
      <c r="ED46" s="400"/>
      <c r="EE46" s="400"/>
      <c r="EF46" s="400"/>
      <c r="EG46" s="400"/>
      <c r="EH46" s="400"/>
      <c r="EI46" s="400"/>
      <c r="EJ46" s="400"/>
      <c r="EK46" s="400"/>
      <c r="EL46" s="400"/>
      <c r="EM46" s="400"/>
      <c r="EN46" s="400"/>
      <c r="EO46" s="400"/>
      <c r="EP46" s="400"/>
      <c r="EQ46" s="400"/>
      <c r="ER46" s="400"/>
      <c r="ES46" s="400"/>
      <c r="ET46" s="400"/>
      <c r="EU46" s="400"/>
      <c r="EV46" s="400"/>
      <c r="EW46" s="400"/>
      <c r="EX46" s="400"/>
      <c r="EY46" s="400"/>
      <c r="EZ46" s="400"/>
    </row>
    <row r="47" spans="1:156" ht="30" customHeight="1">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399"/>
      <c r="BR47" s="399"/>
      <c r="BS47" s="399"/>
      <c r="BT47" s="399"/>
      <c r="BU47" s="399"/>
      <c r="BV47" s="399"/>
      <c r="BW47" s="399"/>
      <c r="BX47" s="399"/>
      <c r="BY47" s="399"/>
      <c r="BZ47" s="399"/>
      <c r="CA47" s="399"/>
      <c r="CB47" s="399"/>
      <c r="CC47" s="400"/>
      <c r="CD47" s="400"/>
      <c r="CE47" s="400"/>
      <c r="CF47" s="400"/>
      <c r="CG47" s="400"/>
      <c r="CH47" s="400"/>
      <c r="CI47" s="400"/>
      <c r="CJ47" s="400"/>
      <c r="CK47" s="400"/>
      <c r="CL47" s="400"/>
      <c r="CM47" s="400"/>
      <c r="CN47" s="400"/>
      <c r="CO47" s="400"/>
      <c r="CP47" s="400"/>
      <c r="CQ47" s="400"/>
      <c r="CR47" s="400"/>
      <c r="CS47" s="400"/>
      <c r="CT47" s="400"/>
      <c r="CU47" s="400"/>
      <c r="CV47" s="400"/>
      <c r="CW47" s="400"/>
      <c r="CX47" s="400"/>
      <c r="CY47" s="400"/>
      <c r="CZ47" s="400"/>
      <c r="DA47" s="400"/>
      <c r="DB47" s="400"/>
      <c r="DC47" s="400"/>
      <c r="DD47" s="400"/>
      <c r="DE47" s="400"/>
      <c r="DF47" s="400"/>
      <c r="DG47" s="400"/>
      <c r="DH47" s="400"/>
      <c r="DI47" s="400"/>
      <c r="DJ47" s="400"/>
      <c r="DK47" s="400"/>
      <c r="DL47" s="400"/>
      <c r="DM47" s="400"/>
      <c r="DN47" s="400"/>
      <c r="DO47" s="400"/>
      <c r="DP47" s="400"/>
      <c r="DQ47" s="400"/>
      <c r="DR47" s="400"/>
      <c r="DS47" s="400"/>
      <c r="DT47" s="400"/>
      <c r="DU47" s="400"/>
      <c r="DV47" s="400"/>
      <c r="DW47" s="400"/>
      <c r="DX47" s="400"/>
      <c r="DY47" s="400"/>
      <c r="DZ47" s="400"/>
      <c r="EA47" s="400"/>
      <c r="EB47" s="400"/>
      <c r="EC47" s="400"/>
      <c r="ED47" s="400"/>
      <c r="EE47" s="400"/>
      <c r="EF47" s="400"/>
      <c r="EG47" s="400"/>
      <c r="EH47" s="400"/>
      <c r="EI47" s="400"/>
      <c r="EJ47" s="400"/>
      <c r="EK47" s="400"/>
      <c r="EL47" s="400"/>
      <c r="EM47" s="400"/>
      <c r="EN47" s="400"/>
      <c r="EO47" s="400"/>
      <c r="EP47" s="400"/>
      <c r="EQ47" s="400"/>
      <c r="ER47" s="400"/>
      <c r="ES47" s="400"/>
      <c r="ET47" s="400"/>
      <c r="EU47" s="400"/>
      <c r="EV47" s="400"/>
      <c r="EW47" s="400"/>
      <c r="EX47" s="400"/>
      <c r="EY47" s="400"/>
      <c r="EZ47" s="400"/>
    </row>
    <row r="48" spans="1:156" ht="30" customHeight="1">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c r="BP48" s="399"/>
      <c r="BQ48" s="399"/>
      <c r="BR48" s="399"/>
      <c r="BS48" s="399"/>
      <c r="BT48" s="399"/>
      <c r="BU48" s="399"/>
      <c r="BV48" s="399"/>
      <c r="BW48" s="399"/>
      <c r="BX48" s="399"/>
      <c r="BY48" s="399"/>
      <c r="BZ48" s="399"/>
      <c r="CA48" s="399"/>
      <c r="CB48" s="399"/>
      <c r="CC48" s="400"/>
      <c r="CD48" s="400"/>
      <c r="CE48" s="400"/>
      <c r="CF48" s="400"/>
      <c r="CG48" s="400"/>
      <c r="CH48" s="400"/>
      <c r="CI48" s="400"/>
      <c r="CJ48" s="400"/>
      <c r="CK48" s="400"/>
      <c r="CL48" s="400"/>
      <c r="CM48" s="400"/>
      <c r="CN48" s="400"/>
      <c r="CO48" s="400"/>
      <c r="CP48" s="400"/>
      <c r="CQ48" s="400"/>
      <c r="CR48" s="400"/>
      <c r="CS48" s="400"/>
      <c r="CT48" s="400"/>
      <c r="CU48" s="400"/>
      <c r="CV48" s="400"/>
      <c r="CW48" s="400"/>
      <c r="CX48" s="400"/>
      <c r="CY48" s="400"/>
      <c r="CZ48" s="400"/>
      <c r="DA48" s="400"/>
      <c r="DB48" s="400"/>
      <c r="DC48" s="400"/>
      <c r="DD48" s="400"/>
      <c r="DE48" s="400"/>
      <c r="DF48" s="400"/>
      <c r="DG48" s="400"/>
      <c r="DH48" s="400"/>
      <c r="DI48" s="400"/>
      <c r="DJ48" s="400"/>
      <c r="DK48" s="400"/>
      <c r="DL48" s="400"/>
      <c r="DM48" s="400"/>
      <c r="DN48" s="400"/>
      <c r="DO48" s="400"/>
      <c r="DP48" s="400"/>
      <c r="DQ48" s="400"/>
      <c r="DR48" s="400"/>
      <c r="DS48" s="400"/>
      <c r="DT48" s="400"/>
      <c r="DU48" s="400"/>
      <c r="DV48" s="400"/>
      <c r="DW48" s="400"/>
      <c r="DX48" s="400"/>
      <c r="DY48" s="400"/>
      <c r="DZ48" s="400"/>
      <c r="EA48" s="400"/>
      <c r="EB48" s="400"/>
      <c r="EC48" s="400"/>
      <c r="ED48" s="400"/>
      <c r="EE48" s="400"/>
      <c r="EF48" s="400"/>
      <c r="EG48" s="400"/>
      <c r="EH48" s="400"/>
      <c r="EI48" s="400"/>
      <c r="EJ48" s="400"/>
      <c r="EK48" s="400"/>
      <c r="EL48" s="400"/>
      <c r="EM48" s="400"/>
      <c r="EN48" s="400"/>
      <c r="EO48" s="400"/>
      <c r="EP48" s="400"/>
      <c r="EQ48" s="400"/>
      <c r="ER48" s="400"/>
      <c r="ES48" s="400"/>
      <c r="ET48" s="400"/>
      <c r="EU48" s="400"/>
      <c r="EV48" s="400"/>
      <c r="EW48" s="400"/>
      <c r="EX48" s="400"/>
      <c r="EY48" s="400"/>
      <c r="EZ48" s="400"/>
    </row>
    <row r="49" spans="1:156" ht="30" customHeight="1">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399"/>
      <c r="BD49" s="399"/>
      <c r="BE49" s="399"/>
      <c r="BF49" s="399"/>
      <c r="BG49" s="399"/>
      <c r="BH49" s="399"/>
      <c r="BI49" s="399"/>
      <c r="BJ49" s="399"/>
      <c r="BK49" s="399"/>
      <c r="BL49" s="399"/>
      <c r="BM49" s="399"/>
      <c r="BN49" s="399"/>
      <c r="BO49" s="399"/>
      <c r="BP49" s="399"/>
      <c r="BQ49" s="399"/>
      <c r="BR49" s="399"/>
      <c r="BS49" s="399"/>
      <c r="BT49" s="399"/>
      <c r="BU49" s="399"/>
      <c r="BV49" s="399"/>
      <c r="BW49" s="399"/>
      <c r="BX49" s="399"/>
      <c r="BY49" s="399"/>
      <c r="BZ49" s="399"/>
      <c r="CA49" s="399"/>
      <c r="CB49" s="399"/>
      <c r="CC49" s="400"/>
      <c r="CD49" s="400"/>
      <c r="CE49" s="400"/>
      <c r="CF49" s="400"/>
      <c r="CG49" s="400"/>
      <c r="CH49" s="400"/>
      <c r="CI49" s="400"/>
      <c r="CJ49" s="400"/>
      <c r="CK49" s="400"/>
      <c r="CL49" s="400"/>
      <c r="CM49" s="400"/>
      <c r="CN49" s="400"/>
      <c r="CO49" s="400"/>
      <c r="CP49" s="400"/>
      <c r="CQ49" s="400"/>
      <c r="CR49" s="400"/>
      <c r="CS49" s="400"/>
      <c r="CT49" s="400"/>
      <c r="CU49" s="400"/>
      <c r="CV49" s="400"/>
      <c r="CW49" s="400"/>
      <c r="CX49" s="400"/>
      <c r="CY49" s="400"/>
      <c r="CZ49" s="400"/>
      <c r="DA49" s="400"/>
      <c r="DB49" s="400"/>
      <c r="DC49" s="400"/>
      <c r="DD49" s="400"/>
      <c r="DE49" s="400"/>
      <c r="DF49" s="400"/>
      <c r="DG49" s="400"/>
      <c r="DH49" s="400"/>
      <c r="DI49" s="400"/>
      <c r="DJ49" s="400"/>
      <c r="DK49" s="400"/>
      <c r="DL49" s="400"/>
      <c r="DM49" s="400"/>
      <c r="DN49" s="400"/>
      <c r="DO49" s="400"/>
      <c r="DP49" s="400"/>
      <c r="DQ49" s="400"/>
      <c r="DR49" s="400"/>
      <c r="DS49" s="400"/>
      <c r="DT49" s="400"/>
      <c r="DU49" s="400"/>
      <c r="DV49" s="400"/>
      <c r="DW49" s="400"/>
      <c r="DX49" s="400"/>
      <c r="DY49" s="400"/>
      <c r="DZ49" s="400"/>
      <c r="EA49" s="400"/>
      <c r="EB49" s="400"/>
      <c r="EC49" s="400"/>
      <c r="ED49" s="400"/>
      <c r="EE49" s="400"/>
      <c r="EF49" s="400"/>
      <c r="EG49" s="400"/>
      <c r="EH49" s="400"/>
      <c r="EI49" s="400"/>
      <c r="EJ49" s="400"/>
      <c r="EK49" s="400"/>
      <c r="EL49" s="400"/>
      <c r="EM49" s="400"/>
      <c r="EN49" s="400"/>
      <c r="EO49" s="400"/>
      <c r="EP49" s="400"/>
      <c r="EQ49" s="400"/>
      <c r="ER49" s="400"/>
      <c r="ES49" s="400"/>
      <c r="ET49" s="400"/>
      <c r="EU49" s="400"/>
      <c r="EV49" s="400"/>
      <c r="EW49" s="400"/>
      <c r="EX49" s="400"/>
      <c r="EY49" s="400"/>
      <c r="EZ49" s="400"/>
    </row>
    <row r="50" spans="1:156" ht="30" customHeight="1">
      <c r="A50" s="399"/>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399"/>
      <c r="BF50" s="399"/>
      <c r="BG50" s="399"/>
      <c r="BH50" s="399"/>
      <c r="BI50" s="399"/>
      <c r="BJ50" s="399"/>
      <c r="BK50" s="399"/>
      <c r="BL50" s="399"/>
      <c r="BM50" s="399"/>
      <c r="BN50" s="399"/>
      <c r="BO50" s="399"/>
      <c r="BP50" s="399"/>
      <c r="BQ50" s="399"/>
      <c r="BR50" s="399"/>
      <c r="BS50" s="399"/>
      <c r="BT50" s="399"/>
      <c r="BU50" s="399"/>
      <c r="BV50" s="399"/>
      <c r="BW50" s="399"/>
      <c r="BX50" s="399"/>
      <c r="BY50" s="399"/>
      <c r="BZ50" s="399"/>
      <c r="CA50" s="399"/>
      <c r="CB50" s="399"/>
      <c r="CC50" s="400"/>
      <c r="CD50" s="400"/>
      <c r="CE50" s="400"/>
      <c r="CF50" s="400"/>
      <c r="CG50" s="400"/>
      <c r="CH50" s="400"/>
      <c r="CI50" s="400"/>
      <c r="CJ50" s="400"/>
      <c r="CK50" s="400"/>
      <c r="CL50" s="400"/>
      <c r="CM50" s="400"/>
      <c r="CN50" s="400"/>
      <c r="CO50" s="400"/>
      <c r="CP50" s="400"/>
      <c r="CQ50" s="400"/>
      <c r="CR50" s="400"/>
      <c r="CS50" s="400"/>
      <c r="CT50" s="400"/>
      <c r="CU50" s="400"/>
      <c r="CV50" s="400"/>
      <c r="CW50" s="400"/>
      <c r="CX50" s="400"/>
      <c r="CY50" s="400"/>
      <c r="CZ50" s="400"/>
      <c r="DA50" s="400"/>
      <c r="DB50" s="400"/>
      <c r="DC50" s="400"/>
      <c r="DD50" s="400"/>
      <c r="DE50" s="400"/>
      <c r="DF50" s="400"/>
      <c r="DG50" s="400"/>
      <c r="DH50" s="400"/>
      <c r="DI50" s="400"/>
      <c r="DJ50" s="400"/>
      <c r="DK50" s="400"/>
      <c r="DL50" s="400"/>
      <c r="DM50" s="400"/>
      <c r="DN50" s="400"/>
      <c r="DO50" s="400"/>
      <c r="DP50" s="400"/>
      <c r="DQ50" s="400"/>
      <c r="DR50" s="400"/>
      <c r="DS50" s="400"/>
      <c r="DT50" s="400"/>
      <c r="DU50" s="400"/>
      <c r="DV50" s="400"/>
      <c r="DW50" s="400"/>
      <c r="DX50" s="400"/>
      <c r="DY50" s="400"/>
      <c r="DZ50" s="400"/>
      <c r="EA50" s="400"/>
      <c r="EB50" s="400"/>
      <c r="EC50" s="400"/>
      <c r="ED50" s="400"/>
      <c r="EE50" s="400"/>
      <c r="EF50" s="400"/>
      <c r="EG50" s="400"/>
      <c r="EH50" s="400"/>
      <c r="EI50" s="400"/>
      <c r="EJ50" s="400"/>
      <c r="EK50" s="400"/>
      <c r="EL50" s="400"/>
      <c r="EM50" s="400"/>
      <c r="EN50" s="400"/>
      <c r="EO50" s="400"/>
      <c r="EP50" s="400"/>
      <c r="EQ50" s="400"/>
      <c r="ER50" s="400"/>
      <c r="ES50" s="400"/>
      <c r="ET50" s="400"/>
      <c r="EU50" s="400"/>
      <c r="EV50" s="400"/>
      <c r="EW50" s="400"/>
      <c r="EX50" s="400"/>
      <c r="EY50" s="400"/>
      <c r="EZ50" s="400"/>
    </row>
    <row r="51" spans="1:156" ht="30" customHeight="1">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399"/>
      <c r="BD51" s="399"/>
      <c r="BE51" s="399"/>
      <c r="BF51" s="399"/>
      <c r="BG51" s="399"/>
      <c r="BH51" s="399"/>
      <c r="BI51" s="399"/>
      <c r="BJ51" s="399"/>
      <c r="BK51" s="399"/>
      <c r="BL51" s="399"/>
      <c r="BM51" s="399"/>
      <c r="BN51" s="399"/>
      <c r="BO51" s="399"/>
      <c r="BP51" s="399"/>
      <c r="BQ51" s="399"/>
      <c r="BR51" s="399"/>
      <c r="BS51" s="399"/>
      <c r="BT51" s="399"/>
      <c r="BU51" s="399"/>
      <c r="BV51" s="399"/>
      <c r="BW51" s="399"/>
      <c r="BX51" s="399"/>
      <c r="BY51" s="399"/>
      <c r="BZ51" s="399"/>
      <c r="CA51" s="399"/>
      <c r="CB51" s="399"/>
      <c r="CC51" s="400"/>
      <c r="CD51" s="400"/>
      <c r="CE51" s="400"/>
      <c r="CF51" s="400"/>
      <c r="CG51" s="400"/>
      <c r="CH51" s="400"/>
      <c r="CI51" s="400"/>
      <c r="CJ51" s="400"/>
      <c r="CK51" s="400"/>
      <c r="CL51" s="400"/>
      <c r="CM51" s="400"/>
      <c r="CN51" s="400"/>
      <c r="CO51" s="400"/>
      <c r="CP51" s="400"/>
      <c r="CQ51" s="400"/>
      <c r="CR51" s="400"/>
      <c r="CS51" s="400"/>
      <c r="CT51" s="400"/>
      <c r="CU51" s="400"/>
      <c r="CV51" s="400"/>
      <c r="CW51" s="400"/>
      <c r="CX51" s="400"/>
      <c r="CY51" s="400"/>
      <c r="CZ51" s="400"/>
      <c r="DA51" s="400"/>
      <c r="DB51" s="400"/>
      <c r="DC51" s="400"/>
      <c r="DD51" s="400"/>
      <c r="DE51" s="400"/>
      <c r="DF51" s="400"/>
      <c r="DG51" s="400"/>
      <c r="DH51" s="400"/>
      <c r="DI51" s="400"/>
      <c r="DJ51" s="400"/>
      <c r="DK51" s="400"/>
      <c r="DL51" s="400"/>
      <c r="DM51" s="400"/>
      <c r="DN51" s="400"/>
      <c r="DO51" s="400"/>
      <c r="DP51" s="400"/>
      <c r="DQ51" s="400"/>
      <c r="DR51" s="400"/>
      <c r="DS51" s="400"/>
      <c r="DT51" s="400"/>
      <c r="DU51" s="400"/>
      <c r="DV51" s="400"/>
      <c r="DW51" s="400"/>
      <c r="DX51" s="400"/>
      <c r="DY51" s="400"/>
      <c r="DZ51" s="400"/>
      <c r="EA51" s="400"/>
      <c r="EB51" s="400"/>
      <c r="EC51" s="400"/>
      <c r="ED51" s="400"/>
      <c r="EE51" s="400"/>
      <c r="EF51" s="400"/>
      <c r="EG51" s="400"/>
      <c r="EH51" s="400"/>
      <c r="EI51" s="400"/>
      <c r="EJ51" s="400"/>
      <c r="EK51" s="400"/>
      <c r="EL51" s="400"/>
      <c r="EM51" s="400"/>
      <c r="EN51" s="400"/>
      <c r="EO51" s="400"/>
      <c r="EP51" s="400"/>
      <c r="EQ51" s="400"/>
      <c r="ER51" s="400"/>
      <c r="ES51" s="400"/>
      <c r="ET51" s="400"/>
      <c r="EU51" s="400"/>
      <c r="EV51" s="400"/>
      <c r="EW51" s="400"/>
      <c r="EX51" s="400"/>
      <c r="EY51" s="400"/>
      <c r="EZ51" s="400"/>
    </row>
    <row r="52" spans="1:156" ht="30" customHeight="1">
      <c r="A52" s="399"/>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400"/>
      <c r="CD52" s="400"/>
      <c r="CE52" s="400"/>
      <c r="CF52" s="400"/>
      <c r="CG52" s="400"/>
      <c r="CH52" s="400"/>
      <c r="CI52" s="400"/>
      <c r="CJ52" s="400"/>
      <c r="CK52" s="400"/>
      <c r="CL52" s="400"/>
      <c r="CM52" s="400"/>
      <c r="CN52" s="400"/>
      <c r="CO52" s="400"/>
      <c r="CP52" s="400"/>
      <c r="CQ52" s="400"/>
      <c r="CR52" s="400"/>
      <c r="CS52" s="400"/>
      <c r="CT52" s="400"/>
      <c r="CU52" s="400"/>
      <c r="CV52" s="400"/>
      <c r="CW52" s="400"/>
      <c r="CX52" s="400"/>
      <c r="CY52" s="400"/>
      <c r="CZ52" s="400"/>
      <c r="DA52" s="400"/>
      <c r="DB52" s="400"/>
      <c r="DC52" s="400"/>
      <c r="DD52" s="400"/>
      <c r="DE52" s="400"/>
      <c r="DF52" s="400"/>
      <c r="DG52" s="400"/>
      <c r="DH52" s="400"/>
      <c r="DI52" s="400"/>
      <c r="DJ52" s="400"/>
      <c r="DK52" s="400"/>
      <c r="DL52" s="400"/>
      <c r="DM52" s="400"/>
      <c r="DN52" s="400"/>
      <c r="DO52" s="400"/>
      <c r="DP52" s="400"/>
      <c r="DQ52" s="400"/>
      <c r="DR52" s="400"/>
      <c r="DS52" s="400"/>
      <c r="DT52" s="400"/>
      <c r="DU52" s="400"/>
      <c r="DV52" s="400"/>
      <c r="DW52" s="400"/>
      <c r="DX52" s="400"/>
      <c r="DY52" s="400"/>
      <c r="DZ52" s="400"/>
      <c r="EA52" s="400"/>
      <c r="EB52" s="400"/>
      <c r="EC52" s="400"/>
      <c r="ED52" s="400"/>
      <c r="EE52" s="400"/>
      <c r="EF52" s="400"/>
      <c r="EG52" s="400"/>
      <c r="EH52" s="400"/>
      <c r="EI52" s="400"/>
      <c r="EJ52" s="400"/>
      <c r="EK52" s="400"/>
      <c r="EL52" s="400"/>
      <c r="EM52" s="400"/>
      <c r="EN52" s="400"/>
      <c r="EO52" s="400"/>
      <c r="EP52" s="400"/>
      <c r="EQ52" s="400"/>
      <c r="ER52" s="400"/>
      <c r="ES52" s="400"/>
      <c r="ET52" s="400"/>
      <c r="EU52" s="400"/>
      <c r="EV52" s="400"/>
      <c r="EW52" s="400"/>
      <c r="EX52" s="400"/>
      <c r="EY52" s="400"/>
      <c r="EZ52" s="400"/>
    </row>
    <row r="53" spans="1:156" ht="30" customHeight="1">
      <c r="A53" s="399"/>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c r="AN53" s="399"/>
      <c r="AO53" s="399"/>
      <c r="AP53" s="399"/>
      <c r="AQ53" s="399"/>
      <c r="AR53" s="399"/>
      <c r="AS53" s="399"/>
      <c r="AT53" s="399"/>
      <c r="AU53" s="399"/>
      <c r="AV53" s="399"/>
      <c r="AW53" s="399"/>
      <c r="AX53" s="399"/>
      <c r="AY53" s="399"/>
      <c r="AZ53" s="399"/>
      <c r="BA53" s="399"/>
      <c r="BB53" s="399"/>
      <c r="BC53" s="399"/>
      <c r="BD53" s="399"/>
      <c r="BE53" s="399"/>
      <c r="BF53" s="399"/>
      <c r="BG53" s="399"/>
      <c r="BH53" s="399"/>
      <c r="BI53" s="399"/>
      <c r="BJ53" s="399"/>
      <c r="BK53" s="399"/>
      <c r="BL53" s="399"/>
      <c r="BM53" s="399"/>
      <c r="BN53" s="399"/>
      <c r="BO53" s="399"/>
      <c r="BP53" s="399"/>
      <c r="BQ53" s="399"/>
      <c r="BR53" s="399"/>
      <c r="BS53" s="399"/>
      <c r="BT53" s="399"/>
      <c r="BU53" s="399"/>
      <c r="BV53" s="399"/>
      <c r="BW53" s="399"/>
      <c r="BX53" s="399"/>
      <c r="BY53" s="399"/>
      <c r="BZ53" s="399"/>
      <c r="CA53" s="399"/>
      <c r="CB53" s="399"/>
      <c r="CC53" s="400"/>
      <c r="CD53" s="400"/>
      <c r="CE53" s="400"/>
      <c r="CF53" s="400"/>
      <c r="CG53" s="400"/>
      <c r="CH53" s="400"/>
      <c r="CI53" s="400"/>
      <c r="CJ53" s="400"/>
      <c r="CK53" s="400"/>
      <c r="CL53" s="400"/>
      <c r="CM53" s="400"/>
      <c r="CN53" s="400"/>
      <c r="CO53" s="400"/>
      <c r="CP53" s="400"/>
      <c r="CQ53" s="400"/>
      <c r="CR53" s="400"/>
      <c r="CS53" s="400"/>
      <c r="CT53" s="400"/>
      <c r="CU53" s="400"/>
      <c r="CV53" s="400"/>
      <c r="CW53" s="400"/>
      <c r="CX53" s="400"/>
      <c r="CY53" s="400"/>
      <c r="CZ53" s="400"/>
      <c r="DA53" s="400"/>
      <c r="DB53" s="400"/>
      <c r="DC53" s="400"/>
      <c r="DD53" s="400"/>
      <c r="DE53" s="400"/>
      <c r="DF53" s="400"/>
      <c r="DG53" s="400"/>
      <c r="DH53" s="400"/>
      <c r="DI53" s="400"/>
      <c r="DJ53" s="400"/>
      <c r="DK53" s="400"/>
      <c r="DL53" s="400"/>
      <c r="DM53" s="400"/>
      <c r="DN53" s="400"/>
      <c r="DO53" s="400"/>
      <c r="DP53" s="400"/>
      <c r="DQ53" s="400"/>
      <c r="DR53" s="400"/>
      <c r="DS53" s="400"/>
      <c r="DT53" s="400"/>
      <c r="DU53" s="400"/>
      <c r="DV53" s="400"/>
      <c r="DW53" s="400"/>
      <c r="DX53" s="400"/>
      <c r="DY53" s="400"/>
      <c r="DZ53" s="400"/>
      <c r="EA53" s="400"/>
      <c r="EB53" s="400"/>
      <c r="EC53" s="400"/>
      <c r="ED53" s="400"/>
      <c r="EE53" s="400"/>
      <c r="EF53" s="400"/>
      <c r="EG53" s="400"/>
      <c r="EH53" s="400"/>
      <c r="EI53" s="400"/>
      <c r="EJ53" s="400"/>
      <c r="EK53" s="400"/>
      <c r="EL53" s="400"/>
      <c r="EM53" s="400"/>
      <c r="EN53" s="400"/>
      <c r="EO53" s="400"/>
      <c r="EP53" s="400"/>
      <c r="EQ53" s="400"/>
      <c r="ER53" s="400"/>
      <c r="ES53" s="400"/>
      <c r="ET53" s="400"/>
      <c r="EU53" s="400"/>
      <c r="EV53" s="400"/>
      <c r="EW53" s="400"/>
      <c r="EX53" s="400"/>
      <c r="EY53" s="400"/>
      <c r="EZ53" s="400"/>
    </row>
    <row r="54" spans="1:156" ht="30" customHeight="1">
      <c r="A54" s="399"/>
      <c r="B54" s="399"/>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399"/>
      <c r="AY54" s="399"/>
      <c r="AZ54" s="399"/>
      <c r="BA54" s="399"/>
      <c r="BB54" s="399"/>
      <c r="BC54" s="399"/>
      <c r="BD54" s="399"/>
      <c r="BE54" s="399"/>
      <c r="BF54" s="399"/>
      <c r="BG54" s="399"/>
      <c r="BH54" s="399"/>
      <c r="BI54" s="399"/>
      <c r="BJ54" s="399"/>
      <c r="BK54" s="399"/>
      <c r="BL54" s="399"/>
      <c r="BM54" s="399"/>
      <c r="BN54" s="399"/>
      <c r="BO54" s="399"/>
      <c r="BP54" s="399"/>
      <c r="BQ54" s="399"/>
      <c r="BR54" s="399"/>
      <c r="BS54" s="399"/>
      <c r="BT54" s="399"/>
      <c r="BU54" s="399"/>
      <c r="BV54" s="399"/>
      <c r="BW54" s="399"/>
      <c r="BX54" s="399"/>
      <c r="BY54" s="399"/>
      <c r="BZ54" s="399"/>
      <c r="CA54" s="399"/>
      <c r="CB54" s="399"/>
      <c r="CC54" s="400"/>
      <c r="CD54" s="400"/>
      <c r="CE54" s="400"/>
      <c r="CF54" s="400"/>
      <c r="CG54" s="400"/>
      <c r="CH54" s="400"/>
      <c r="CI54" s="400"/>
      <c r="CJ54" s="400"/>
      <c r="CK54" s="400"/>
      <c r="CL54" s="400"/>
      <c r="CM54" s="400"/>
      <c r="CN54" s="400"/>
      <c r="CO54" s="400"/>
      <c r="CP54" s="400"/>
      <c r="CQ54" s="400"/>
      <c r="CR54" s="400"/>
      <c r="CS54" s="400"/>
      <c r="CT54" s="400"/>
      <c r="CU54" s="400"/>
      <c r="CV54" s="400"/>
      <c r="CW54" s="400"/>
      <c r="CX54" s="400"/>
      <c r="CY54" s="400"/>
      <c r="CZ54" s="400"/>
      <c r="DA54" s="400"/>
      <c r="DB54" s="400"/>
      <c r="DC54" s="400"/>
      <c r="DD54" s="400"/>
      <c r="DE54" s="400"/>
      <c r="DF54" s="400"/>
      <c r="DG54" s="400"/>
      <c r="DH54" s="400"/>
      <c r="DI54" s="400"/>
      <c r="DJ54" s="400"/>
      <c r="DK54" s="400"/>
      <c r="DL54" s="400"/>
      <c r="DM54" s="400"/>
      <c r="DN54" s="400"/>
      <c r="DO54" s="400"/>
      <c r="DP54" s="400"/>
      <c r="DQ54" s="400"/>
      <c r="DR54" s="400"/>
      <c r="DS54" s="400"/>
      <c r="DT54" s="400"/>
      <c r="DU54" s="400"/>
      <c r="DV54" s="400"/>
      <c r="DW54" s="400"/>
      <c r="DX54" s="400"/>
      <c r="DY54" s="400"/>
      <c r="DZ54" s="400"/>
      <c r="EA54" s="400"/>
      <c r="EB54" s="400"/>
      <c r="EC54" s="400"/>
      <c r="ED54" s="400"/>
      <c r="EE54" s="400"/>
      <c r="EF54" s="400"/>
      <c r="EG54" s="400"/>
      <c r="EH54" s="400"/>
      <c r="EI54" s="400"/>
      <c r="EJ54" s="400"/>
      <c r="EK54" s="400"/>
      <c r="EL54" s="400"/>
      <c r="EM54" s="400"/>
      <c r="EN54" s="400"/>
      <c r="EO54" s="400"/>
      <c r="EP54" s="400"/>
      <c r="EQ54" s="400"/>
      <c r="ER54" s="400"/>
      <c r="ES54" s="400"/>
      <c r="ET54" s="400"/>
      <c r="EU54" s="400"/>
      <c r="EV54" s="400"/>
      <c r="EW54" s="400"/>
      <c r="EX54" s="400"/>
      <c r="EY54" s="400"/>
      <c r="EZ54" s="400"/>
    </row>
    <row r="55" spans="1:156" ht="30" customHeight="1">
      <c r="A55" s="399"/>
      <c r="B55" s="399"/>
      <c r="C55" s="399"/>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399"/>
      <c r="BA55" s="399"/>
      <c r="BB55" s="399"/>
      <c r="BC55" s="399"/>
      <c r="BD55" s="399"/>
      <c r="BE55" s="399"/>
      <c r="BF55" s="399"/>
      <c r="BG55" s="399"/>
      <c r="BH55" s="399"/>
      <c r="BI55" s="399"/>
      <c r="BJ55" s="399"/>
      <c r="BK55" s="399"/>
      <c r="BL55" s="399"/>
      <c r="BM55" s="399"/>
      <c r="BN55" s="399"/>
      <c r="BO55" s="399"/>
      <c r="BP55" s="399"/>
      <c r="BQ55" s="399"/>
      <c r="BR55" s="399"/>
      <c r="BS55" s="399"/>
      <c r="BT55" s="399"/>
      <c r="BU55" s="399"/>
      <c r="BV55" s="399"/>
      <c r="BW55" s="399"/>
      <c r="BX55" s="399"/>
      <c r="BY55" s="399"/>
      <c r="BZ55" s="399"/>
      <c r="CA55" s="399"/>
      <c r="CB55" s="399"/>
      <c r="CC55" s="400"/>
      <c r="CD55" s="400"/>
      <c r="CE55" s="400"/>
      <c r="CF55" s="400"/>
      <c r="CG55" s="400"/>
      <c r="CH55" s="400"/>
      <c r="CI55" s="400"/>
      <c r="CJ55" s="400"/>
      <c r="CK55" s="400"/>
      <c r="CL55" s="400"/>
      <c r="CM55" s="400"/>
      <c r="CN55" s="400"/>
      <c r="CO55" s="400"/>
      <c r="CP55" s="400"/>
      <c r="CQ55" s="400"/>
      <c r="CR55" s="400"/>
      <c r="CS55" s="400"/>
      <c r="CT55" s="400"/>
      <c r="CU55" s="400"/>
      <c r="CV55" s="400"/>
      <c r="CW55" s="400"/>
      <c r="CX55" s="400"/>
      <c r="CY55" s="400"/>
      <c r="CZ55" s="400"/>
      <c r="DA55" s="400"/>
      <c r="DB55" s="400"/>
      <c r="DC55" s="400"/>
      <c r="DD55" s="400"/>
      <c r="DE55" s="400"/>
      <c r="DF55" s="400"/>
      <c r="DG55" s="400"/>
      <c r="DH55" s="400"/>
      <c r="DI55" s="400"/>
      <c r="DJ55" s="400"/>
      <c r="DK55" s="400"/>
      <c r="DL55" s="400"/>
      <c r="DM55" s="400"/>
      <c r="DN55" s="400"/>
      <c r="DO55" s="400"/>
      <c r="DP55" s="400"/>
      <c r="DQ55" s="400"/>
      <c r="DR55" s="400"/>
      <c r="DS55" s="400"/>
      <c r="DT55" s="400"/>
      <c r="DU55" s="400"/>
      <c r="DV55" s="400"/>
      <c r="DW55" s="400"/>
      <c r="DX55" s="400"/>
      <c r="DY55" s="400"/>
      <c r="DZ55" s="400"/>
      <c r="EA55" s="400"/>
      <c r="EB55" s="400"/>
      <c r="EC55" s="400"/>
      <c r="ED55" s="400"/>
      <c r="EE55" s="400"/>
      <c r="EF55" s="400"/>
      <c r="EG55" s="400"/>
      <c r="EH55" s="400"/>
      <c r="EI55" s="400"/>
      <c r="EJ55" s="400"/>
      <c r="EK55" s="400"/>
      <c r="EL55" s="400"/>
      <c r="EM55" s="400"/>
      <c r="EN55" s="400"/>
      <c r="EO55" s="400"/>
      <c r="EP55" s="400"/>
      <c r="EQ55" s="400"/>
      <c r="ER55" s="400"/>
      <c r="ES55" s="400"/>
      <c r="ET55" s="400"/>
      <c r="EU55" s="400"/>
      <c r="EV55" s="400"/>
      <c r="EW55" s="400"/>
      <c r="EX55" s="400"/>
      <c r="EY55" s="400"/>
      <c r="EZ55" s="400"/>
    </row>
    <row r="56" spans="1:156" ht="30" customHeight="1">
      <c r="A56" s="399"/>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c r="AV56" s="399"/>
      <c r="AW56" s="399"/>
      <c r="AX56" s="399"/>
      <c r="AY56" s="399"/>
      <c r="AZ56" s="399"/>
      <c r="BA56" s="399"/>
      <c r="BB56" s="399"/>
      <c r="BC56" s="399"/>
      <c r="BD56" s="399"/>
      <c r="BE56" s="399"/>
      <c r="BF56" s="399"/>
      <c r="BG56" s="399"/>
      <c r="BH56" s="399"/>
      <c r="BI56" s="399"/>
      <c r="BJ56" s="399"/>
      <c r="BK56" s="399"/>
      <c r="BL56" s="399"/>
      <c r="BM56" s="399"/>
      <c r="BN56" s="399"/>
      <c r="BO56" s="399"/>
      <c r="BP56" s="399"/>
      <c r="BQ56" s="399"/>
      <c r="BR56" s="399"/>
      <c r="BS56" s="399"/>
      <c r="BT56" s="399"/>
      <c r="BU56" s="399"/>
      <c r="BV56" s="399"/>
      <c r="BW56" s="399"/>
      <c r="BX56" s="399"/>
      <c r="BY56" s="399"/>
      <c r="BZ56" s="399"/>
      <c r="CA56" s="399"/>
      <c r="CB56" s="399"/>
      <c r="CC56" s="400"/>
      <c r="CD56" s="400"/>
      <c r="CE56" s="400"/>
      <c r="CF56" s="400"/>
      <c r="CG56" s="400"/>
      <c r="CH56" s="400"/>
      <c r="CI56" s="400"/>
      <c r="CJ56" s="400"/>
      <c r="CK56" s="400"/>
      <c r="CL56" s="400"/>
      <c r="CM56" s="400"/>
      <c r="CN56" s="400"/>
      <c r="CO56" s="400"/>
      <c r="CP56" s="400"/>
      <c r="CQ56" s="400"/>
      <c r="CR56" s="400"/>
      <c r="CS56" s="400"/>
      <c r="CT56" s="400"/>
      <c r="CU56" s="400"/>
      <c r="CV56" s="400"/>
      <c r="CW56" s="400"/>
      <c r="CX56" s="400"/>
      <c r="CY56" s="400"/>
      <c r="CZ56" s="400"/>
      <c r="DA56" s="400"/>
      <c r="DB56" s="400"/>
      <c r="DC56" s="400"/>
      <c r="DD56" s="400"/>
      <c r="DE56" s="400"/>
      <c r="DF56" s="400"/>
      <c r="DG56" s="400"/>
      <c r="DH56" s="400"/>
      <c r="DI56" s="400"/>
      <c r="DJ56" s="400"/>
      <c r="DK56" s="400"/>
      <c r="DL56" s="400"/>
      <c r="DM56" s="400"/>
      <c r="DN56" s="400"/>
      <c r="DO56" s="400"/>
      <c r="DP56" s="400"/>
      <c r="DQ56" s="400"/>
      <c r="DR56" s="400"/>
      <c r="DS56" s="400"/>
      <c r="DT56" s="400"/>
      <c r="DU56" s="400"/>
      <c r="DV56" s="400"/>
      <c r="DW56" s="400"/>
      <c r="DX56" s="400"/>
      <c r="DY56" s="400"/>
      <c r="DZ56" s="400"/>
      <c r="EA56" s="400"/>
      <c r="EB56" s="400"/>
      <c r="EC56" s="400"/>
      <c r="ED56" s="400"/>
      <c r="EE56" s="400"/>
      <c r="EF56" s="400"/>
      <c r="EG56" s="400"/>
      <c r="EH56" s="400"/>
      <c r="EI56" s="400"/>
      <c r="EJ56" s="400"/>
      <c r="EK56" s="400"/>
      <c r="EL56" s="400"/>
      <c r="EM56" s="400"/>
      <c r="EN56" s="400"/>
      <c r="EO56" s="400"/>
      <c r="EP56" s="400"/>
      <c r="EQ56" s="400"/>
      <c r="ER56" s="400"/>
      <c r="ES56" s="400"/>
      <c r="ET56" s="400"/>
      <c r="EU56" s="400"/>
      <c r="EV56" s="400"/>
      <c r="EW56" s="400"/>
      <c r="EX56" s="400"/>
      <c r="EY56" s="400"/>
      <c r="EZ56" s="400"/>
    </row>
    <row r="57" spans="1:156" ht="30" customHeight="1">
      <c r="A57" s="399"/>
      <c r="B57" s="399"/>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399"/>
      <c r="BD57" s="399"/>
      <c r="BE57" s="399"/>
      <c r="BF57" s="399"/>
      <c r="BG57" s="399"/>
      <c r="BH57" s="399"/>
      <c r="BI57" s="399"/>
      <c r="BJ57" s="399"/>
      <c r="BK57" s="399"/>
      <c r="BL57" s="399"/>
      <c r="BM57" s="399"/>
      <c r="BN57" s="399"/>
      <c r="BO57" s="399"/>
      <c r="BP57" s="399"/>
      <c r="BQ57" s="399"/>
      <c r="BR57" s="399"/>
      <c r="BS57" s="399"/>
      <c r="BT57" s="399"/>
      <c r="BU57" s="399"/>
      <c r="BV57" s="399"/>
      <c r="BW57" s="399"/>
      <c r="BX57" s="399"/>
      <c r="BY57" s="399"/>
      <c r="BZ57" s="399"/>
      <c r="CA57" s="399"/>
      <c r="CB57" s="399"/>
      <c r="CC57" s="400"/>
      <c r="CD57" s="400"/>
      <c r="CE57" s="400"/>
      <c r="CF57" s="400"/>
      <c r="CG57" s="400"/>
      <c r="CH57" s="400"/>
      <c r="CI57" s="400"/>
      <c r="CJ57" s="400"/>
      <c r="CK57" s="400"/>
      <c r="CL57" s="400"/>
      <c r="CM57" s="400"/>
      <c r="CN57" s="400"/>
      <c r="CO57" s="400"/>
      <c r="CP57" s="400"/>
      <c r="CQ57" s="400"/>
      <c r="CR57" s="400"/>
      <c r="CS57" s="400"/>
      <c r="CT57" s="400"/>
      <c r="CU57" s="400"/>
      <c r="CV57" s="400"/>
      <c r="CW57" s="400"/>
      <c r="CX57" s="400"/>
      <c r="CY57" s="400"/>
      <c r="CZ57" s="400"/>
      <c r="DA57" s="400"/>
      <c r="DB57" s="400"/>
      <c r="DC57" s="400"/>
      <c r="DD57" s="400"/>
      <c r="DE57" s="400"/>
      <c r="DF57" s="400"/>
      <c r="DG57" s="400"/>
      <c r="DH57" s="400"/>
      <c r="DI57" s="400"/>
      <c r="DJ57" s="400"/>
      <c r="DK57" s="400"/>
      <c r="DL57" s="400"/>
      <c r="DM57" s="400"/>
      <c r="DN57" s="400"/>
      <c r="DO57" s="400"/>
      <c r="DP57" s="400"/>
      <c r="DQ57" s="400"/>
      <c r="DR57" s="400"/>
      <c r="DS57" s="400"/>
      <c r="DT57" s="400"/>
      <c r="DU57" s="400"/>
      <c r="DV57" s="400"/>
      <c r="DW57" s="400"/>
      <c r="DX57" s="400"/>
      <c r="DY57" s="400"/>
      <c r="DZ57" s="400"/>
      <c r="EA57" s="400"/>
      <c r="EB57" s="400"/>
      <c r="EC57" s="400"/>
      <c r="ED57" s="400"/>
      <c r="EE57" s="400"/>
      <c r="EF57" s="400"/>
      <c r="EG57" s="400"/>
      <c r="EH57" s="400"/>
      <c r="EI57" s="400"/>
      <c r="EJ57" s="400"/>
      <c r="EK57" s="400"/>
      <c r="EL57" s="400"/>
      <c r="EM57" s="400"/>
      <c r="EN57" s="400"/>
      <c r="EO57" s="400"/>
      <c r="EP57" s="400"/>
      <c r="EQ57" s="400"/>
      <c r="ER57" s="400"/>
      <c r="ES57" s="400"/>
      <c r="ET57" s="400"/>
      <c r="EU57" s="400"/>
      <c r="EV57" s="400"/>
      <c r="EW57" s="400"/>
      <c r="EX57" s="400"/>
      <c r="EY57" s="400"/>
      <c r="EZ57" s="400"/>
    </row>
    <row r="58" spans="1:156" ht="30" customHeight="1">
      <c r="A58" s="399"/>
      <c r="B58" s="399"/>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400"/>
      <c r="CD58" s="400"/>
      <c r="CE58" s="400"/>
      <c r="CF58" s="400"/>
      <c r="CG58" s="400"/>
      <c r="CH58" s="400"/>
      <c r="CI58" s="400"/>
      <c r="CJ58" s="400"/>
      <c r="CK58" s="400"/>
      <c r="CL58" s="400"/>
      <c r="CM58" s="400"/>
      <c r="CN58" s="400"/>
      <c r="CO58" s="400"/>
      <c r="CP58" s="400"/>
      <c r="CQ58" s="400"/>
      <c r="CR58" s="400"/>
      <c r="CS58" s="400"/>
      <c r="CT58" s="400"/>
      <c r="CU58" s="400"/>
      <c r="CV58" s="400"/>
      <c r="CW58" s="400"/>
      <c r="CX58" s="400"/>
      <c r="CY58" s="400"/>
      <c r="CZ58" s="400"/>
      <c r="DA58" s="400"/>
      <c r="DB58" s="400"/>
      <c r="DC58" s="400"/>
      <c r="DD58" s="400"/>
      <c r="DE58" s="400"/>
      <c r="DF58" s="400"/>
      <c r="DG58" s="400"/>
      <c r="DH58" s="400"/>
      <c r="DI58" s="400"/>
      <c r="DJ58" s="400"/>
      <c r="DK58" s="400"/>
      <c r="DL58" s="400"/>
      <c r="DM58" s="400"/>
      <c r="DN58" s="400"/>
      <c r="DO58" s="400"/>
      <c r="DP58" s="400"/>
      <c r="DQ58" s="400"/>
      <c r="DR58" s="400"/>
      <c r="DS58" s="400"/>
      <c r="DT58" s="400"/>
      <c r="DU58" s="400"/>
      <c r="DV58" s="400"/>
      <c r="DW58" s="400"/>
      <c r="DX58" s="400"/>
      <c r="DY58" s="400"/>
      <c r="DZ58" s="400"/>
      <c r="EA58" s="400"/>
      <c r="EB58" s="400"/>
      <c r="EC58" s="400"/>
      <c r="ED58" s="400"/>
      <c r="EE58" s="400"/>
      <c r="EF58" s="400"/>
      <c r="EG58" s="400"/>
      <c r="EH58" s="400"/>
      <c r="EI58" s="400"/>
      <c r="EJ58" s="400"/>
      <c r="EK58" s="400"/>
      <c r="EL58" s="400"/>
      <c r="EM58" s="400"/>
      <c r="EN58" s="400"/>
      <c r="EO58" s="400"/>
      <c r="EP58" s="400"/>
      <c r="EQ58" s="400"/>
      <c r="ER58" s="400"/>
      <c r="ES58" s="400"/>
      <c r="ET58" s="400"/>
      <c r="EU58" s="400"/>
      <c r="EV58" s="400"/>
      <c r="EW58" s="400"/>
      <c r="EX58" s="400"/>
      <c r="EY58" s="400"/>
      <c r="EZ58" s="400"/>
    </row>
    <row r="59" spans="1:156" ht="30" customHeight="1">
      <c r="A59" s="399"/>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c r="BP59" s="399"/>
      <c r="BQ59" s="399"/>
      <c r="BR59" s="399"/>
      <c r="BS59" s="399"/>
      <c r="BT59" s="399"/>
      <c r="BU59" s="399"/>
      <c r="BV59" s="399"/>
      <c r="BW59" s="399"/>
      <c r="BX59" s="399"/>
      <c r="BY59" s="399"/>
      <c r="BZ59" s="399"/>
      <c r="CA59" s="399"/>
      <c r="CB59" s="399"/>
      <c r="CC59" s="400"/>
      <c r="CD59" s="400"/>
      <c r="CE59" s="400"/>
      <c r="CF59" s="400"/>
      <c r="CG59" s="400"/>
      <c r="CH59" s="400"/>
      <c r="CI59" s="400"/>
      <c r="CJ59" s="400"/>
      <c r="CK59" s="400"/>
      <c r="CL59" s="400"/>
      <c r="CM59" s="400"/>
      <c r="CN59" s="400"/>
      <c r="CO59" s="400"/>
      <c r="CP59" s="400"/>
      <c r="CQ59" s="400"/>
      <c r="CR59" s="400"/>
      <c r="CS59" s="400"/>
      <c r="CT59" s="400"/>
      <c r="CU59" s="400"/>
      <c r="CV59" s="400"/>
      <c r="CW59" s="400"/>
      <c r="CX59" s="400"/>
      <c r="CY59" s="400"/>
      <c r="CZ59" s="400"/>
      <c r="DA59" s="400"/>
      <c r="DB59" s="400"/>
      <c r="DC59" s="400"/>
      <c r="DD59" s="400"/>
      <c r="DE59" s="400"/>
      <c r="DF59" s="400"/>
      <c r="DG59" s="400"/>
      <c r="DH59" s="400"/>
      <c r="DI59" s="400"/>
      <c r="DJ59" s="400"/>
      <c r="DK59" s="400"/>
      <c r="DL59" s="400"/>
      <c r="DM59" s="400"/>
      <c r="DN59" s="400"/>
      <c r="DO59" s="400"/>
      <c r="DP59" s="400"/>
      <c r="DQ59" s="400"/>
      <c r="DR59" s="400"/>
      <c r="DS59" s="400"/>
      <c r="DT59" s="400"/>
      <c r="DU59" s="400"/>
      <c r="DV59" s="400"/>
      <c r="DW59" s="400"/>
      <c r="DX59" s="400"/>
      <c r="DY59" s="400"/>
      <c r="DZ59" s="400"/>
      <c r="EA59" s="400"/>
      <c r="EB59" s="400"/>
      <c r="EC59" s="400"/>
      <c r="ED59" s="400"/>
      <c r="EE59" s="400"/>
      <c r="EF59" s="400"/>
      <c r="EG59" s="400"/>
      <c r="EH59" s="400"/>
      <c r="EI59" s="400"/>
      <c r="EJ59" s="400"/>
      <c r="EK59" s="400"/>
      <c r="EL59" s="400"/>
      <c r="EM59" s="400"/>
      <c r="EN59" s="400"/>
      <c r="EO59" s="400"/>
      <c r="EP59" s="400"/>
      <c r="EQ59" s="400"/>
      <c r="ER59" s="400"/>
      <c r="ES59" s="400"/>
      <c r="ET59" s="400"/>
      <c r="EU59" s="400"/>
      <c r="EV59" s="400"/>
      <c r="EW59" s="400"/>
      <c r="EX59" s="400"/>
      <c r="EY59" s="400"/>
      <c r="EZ59" s="400"/>
    </row>
    <row r="60" spans="1:156" ht="30" customHeight="1">
      <c r="A60" s="399"/>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c r="BP60" s="399"/>
      <c r="BQ60" s="399"/>
      <c r="BR60" s="399"/>
      <c r="BS60" s="399"/>
      <c r="BT60" s="399"/>
      <c r="BU60" s="399"/>
      <c r="BV60" s="399"/>
      <c r="BW60" s="399"/>
      <c r="BX60" s="399"/>
      <c r="BY60" s="399"/>
      <c r="BZ60" s="399"/>
      <c r="CA60" s="399"/>
      <c r="CB60" s="399"/>
      <c r="CC60" s="400"/>
      <c r="CD60" s="400"/>
      <c r="CE60" s="400"/>
      <c r="CF60" s="400"/>
      <c r="CG60" s="400"/>
      <c r="CH60" s="400"/>
      <c r="CI60" s="400"/>
      <c r="CJ60" s="400"/>
      <c r="CK60" s="400"/>
      <c r="CL60" s="400"/>
      <c r="CM60" s="400"/>
      <c r="CN60" s="400"/>
      <c r="CO60" s="400"/>
      <c r="CP60" s="400"/>
      <c r="CQ60" s="400"/>
      <c r="CR60" s="400"/>
      <c r="CS60" s="400"/>
      <c r="CT60" s="400"/>
      <c r="CU60" s="400"/>
      <c r="CV60" s="400"/>
      <c r="CW60" s="400"/>
      <c r="CX60" s="400"/>
      <c r="CY60" s="400"/>
      <c r="CZ60" s="400"/>
      <c r="DA60" s="400"/>
      <c r="DB60" s="400"/>
      <c r="DC60" s="400"/>
      <c r="DD60" s="400"/>
      <c r="DE60" s="400"/>
      <c r="DF60" s="400"/>
      <c r="DG60" s="400"/>
      <c r="DH60" s="400"/>
      <c r="DI60" s="400"/>
      <c r="DJ60" s="400"/>
      <c r="DK60" s="400"/>
      <c r="DL60" s="400"/>
      <c r="DM60" s="400"/>
      <c r="DN60" s="400"/>
      <c r="DO60" s="400"/>
      <c r="DP60" s="400"/>
      <c r="DQ60" s="400"/>
      <c r="DR60" s="400"/>
      <c r="DS60" s="400"/>
      <c r="DT60" s="400"/>
      <c r="DU60" s="400"/>
      <c r="DV60" s="400"/>
      <c r="DW60" s="400"/>
      <c r="DX60" s="400"/>
      <c r="DY60" s="400"/>
      <c r="DZ60" s="400"/>
      <c r="EA60" s="400"/>
      <c r="EB60" s="400"/>
      <c r="EC60" s="400"/>
      <c r="ED60" s="400"/>
      <c r="EE60" s="400"/>
      <c r="EF60" s="400"/>
      <c r="EG60" s="400"/>
      <c r="EH60" s="400"/>
      <c r="EI60" s="400"/>
      <c r="EJ60" s="400"/>
      <c r="EK60" s="400"/>
      <c r="EL60" s="400"/>
      <c r="EM60" s="400"/>
      <c r="EN60" s="400"/>
      <c r="EO60" s="400"/>
      <c r="EP60" s="400"/>
      <c r="EQ60" s="400"/>
      <c r="ER60" s="400"/>
      <c r="ES60" s="400"/>
      <c r="ET60" s="400"/>
      <c r="EU60" s="400"/>
      <c r="EV60" s="400"/>
      <c r="EW60" s="400"/>
      <c r="EX60" s="400"/>
      <c r="EY60" s="400"/>
      <c r="EZ60" s="400"/>
    </row>
    <row r="61" spans="1:156" ht="30" customHeight="1">
      <c r="A61" s="399"/>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c r="BP61" s="399"/>
      <c r="BQ61" s="399"/>
      <c r="BR61" s="399"/>
      <c r="BS61" s="399"/>
      <c r="BT61" s="399"/>
      <c r="BU61" s="399"/>
      <c r="BV61" s="399"/>
      <c r="BW61" s="399"/>
      <c r="BX61" s="399"/>
      <c r="BY61" s="399"/>
      <c r="BZ61" s="399"/>
      <c r="CA61" s="399"/>
      <c r="CB61" s="399"/>
      <c r="CC61" s="400"/>
      <c r="CD61" s="400"/>
      <c r="CE61" s="400"/>
      <c r="CF61" s="400"/>
      <c r="CG61" s="400"/>
      <c r="CH61" s="400"/>
      <c r="CI61" s="400"/>
      <c r="CJ61" s="400"/>
      <c r="CK61" s="400"/>
      <c r="CL61" s="400"/>
      <c r="CM61" s="400"/>
      <c r="CN61" s="400"/>
      <c r="CO61" s="400"/>
      <c r="CP61" s="400"/>
      <c r="CQ61" s="400"/>
      <c r="CR61" s="400"/>
      <c r="CS61" s="400"/>
      <c r="CT61" s="400"/>
      <c r="CU61" s="400"/>
      <c r="CV61" s="400"/>
      <c r="CW61" s="400"/>
      <c r="CX61" s="400"/>
      <c r="CY61" s="400"/>
      <c r="CZ61" s="400"/>
      <c r="DA61" s="400"/>
      <c r="DB61" s="400"/>
      <c r="DC61" s="400"/>
      <c r="DD61" s="400"/>
      <c r="DE61" s="400"/>
      <c r="DF61" s="400"/>
      <c r="DG61" s="400"/>
      <c r="DH61" s="400"/>
      <c r="DI61" s="400"/>
      <c r="DJ61" s="400"/>
      <c r="DK61" s="400"/>
      <c r="DL61" s="400"/>
      <c r="DM61" s="400"/>
      <c r="DN61" s="400"/>
      <c r="DO61" s="400"/>
      <c r="DP61" s="400"/>
      <c r="DQ61" s="400"/>
      <c r="DR61" s="400"/>
      <c r="DS61" s="400"/>
      <c r="DT61" s="400"/>
      <c r="DU61" s="400"/>
      <c r="DV61" s="400"/>
      <c r="DW61" s="400"/>
      <c r="DX61" s="400"/>
      <c r="DY61" s="400"/>
      <c r="DZ61" s="400"/>
      <c r="EA61" s="400"/>
      <c r="EB61" s="400"/>
      <c r="EC61" s="400"/>
      <c r="ED61" s="400"/>
      <c r="EE61" s="400"/>
      <c r="EF61" s="400"/>
      <c r="EG61" s="400"/>
      <c r="EH61" s="400"/>
      <c r="EI61" s="400"/>
      <c r="EJ61" s="400"/>
      <c r="EK61" s="400"/>
      <c r="EL61" s="400"/>
      <c r="EM61" s="400"/>
      <c r="EN61" s="400"/>
      <c r="EO61" s="400"/>
      <c r="EP61" s="400"/>
      <c r="EQ61" s="400"/>
      <c r="ER61" s="400"/>
      <c r="ES61" s="400"/>
      <c r="ET61" s="400"/>
      <c r="EU61" s="400"/>
      <c r="EV61" s="400"/>
      <c r="EW61" s="400"/>
      <c r="EX61" s="400"/>
      <c r="EY61" s="400"/>
      <c r="EZ61" s="400"/>
    </row>
    <row r="62" spans="1:156" ht="30" customHeight="1">
      <c r="A62" s="399"/>
      <c r="B62" s="399"/>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399"/>
      <c r="BR62" s="399"/>
      <c r="BS62" s="399"/>
      <c r="BT62" s="399"/>
      <c r="BU62" s="399"/>
      <c r="BV62" s="399"/>
      <c r="BW62" s="399"/>
      <c r="BX62" s="399"/>
      <c r="BY62" s="399"/>
      <c r="BZ62" s="399"/>
      <c r="CA62" s="399"/>
      <c r="CB62" s="399"/>
      <c r="CC62" s="400"/>
      <c r="CD62" s="400"/>
      <c r="CE62" s="400"/>
      <c r="CF62" s="400"/>
      <c r="CG62" s="400"/>
      <c r="CH62" s="400"/>
      <c r="CI62" s="400"/>
      <c r="CJ62" s="400"/>
      <c r="CK62" s="400"/>
      <c r="CL62" s="400"/>
      <c r="CM62" s="400"/>
      <c r="CN62" s="400"/>
      <c r="CO62" s="400"/>
      <c r="CP62" s="400"/>
      <c r="CQ62" s="400"/>
      <c r="CR62" s="400"/>
      <c r="CS62" s="400"/>
      <c r="CT62" s="400"/>
      <c r="CU62" s="400"/>
      <c r="CV62" s="400"/>
      <c r="CW62" s="400"/>
      <c r="CX62" s="400"/>
      <c r="CY62" s="400"/>
      <c r="CZ62" s="400"/>
      <c r="DA62" s="400"/>
      <c r="DB62" s="400"/>
      <c r="DC62" s="400"/>
      <c r="DD62" s="400"/>
      <c r="DE62" s="400"/>
      <c r="DF62" s="400"/>
      <c r="DG62" s="400"/>
      <c r="DH62" s="400"/>
      <c r="DI62" s="400"/>
      <c r="DJ62" s="400"/>
      <c r="DK62" s="400"/>
      <c r="DL62" s="400"/>
      <c r="DM62" s="400"/>
      <c r="DN62" s="400"/>
      <c r="DO62" s="400"/>
      <c r="DP62" s="400"/>
      <c r="DQ62" s="400"/>
      <c r="DR62" s="400"/>
      <c r="DS62" s="400"/>
      <c r="DT62" s="400"/>
      <c r="DU62" s="400"/>
      <c r="DV62" s="400"/>
      <c r="DW62" s="400"/>
      <c r="DX62" s="400"/>
      <c r="DY62" s="400"/>
      <c r="DZ62" s="400"/>
      <c r="EA62" s="400"/>
      <c r="EB62" s="400"/>
      <c r="EC62" s="400"/>
      <c r="ED62" s="400"/>
      <c r="EE62" s="400"/>
      <c r="EF62" s="400"/>
      <c r="EG62" s="400"/>
      <c r="EH62" s="400"/>
      <c r="EI62" s="400"/>
      <c r="EJ62" s="400"/>
      <c r="EK62" s="400"/>
      <c r="EL62" s="400"/>
      <c r="EM62" s="400"/>
      <c r="EN62" s="400"/>
      <c r="EO62" s="400"/>
      <c r="EP62" s="400"/>
      <c r="EQ62" s="400"/>
      <c r="ER62" s="400"/>
      <c r="ES62" s="400"/>
      <c r="ET62" s="400"/>
      <c r="EU62" s="400"/>
      <c r="EV62" s="400"/>
      <c r="EW62" s="400"/>
      <c r="EX62" s="400"/>
      <c r="EY62" s="400"/>
      <c r="EZ62" s="400"/>
    </row>
    <row r="63" spans="1:156" ht="30" customHeight="1">
      <c r="A63" s="399"/>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c r="BP63" s="399"/>
      <c r="BQ63" s="399"/>
      <c r="BR63" s="399"/>
      <c r="BS63" s="399"/>
      <c r="BT63" s="399"/>
      <c r="BU63" s="399"/>
      <c r="BV63" s="399"/>
      <c r="BW63" s="399"/>
      <c r="BX63" s="399"/>
      <c r="BY63" s="399"/>
      <c r="BZ63" s="399"/>
      <c r="CA63" s="399"/>
      <c r="CB63" s="399"/>
      <c r="CC63" s="400"/>
      <c r="CD63" s="400"/>
      <c r="CE63" s="400"/>
      <c r="CF63" s="400"/>
      <c r="CG63" s="400"/>
      <c r="CH63" s="400"/>
      <c r="CI63" s="400"/>
      <c r="CJ63" s="400"/>
      <c r="CK63" s="400"/>
      <c r="CL63" s="400"/>
      <c r="CM63" s="400"/>
      <c r="CN63" s="400"/>
      <c r="CO63" s="400"/>
      <c r="CP63" s="400"/>
      <c r="CQ63" s="400"/>
      <c r="CR63" s="400"/>
      <c r="CS63" s="400"/>
      <c r="CT63" s="400"/>
      <c r="CU63" s="400"/>
      <c r="CV63" s="400"/>
      <c r="CW63" s="400"/>
      <c r="CX63" s="400"/>
      <c r="CY63" s="400"/>
      <c r="CZ63" s="400"/>
      <c r="DA63" s="400"/>
      <c r="DB63" s="400"/>
      <c r="DC63" s="400"/>
      <c r="DD63" s="400"/>
      <c r="DE63" s="400"/>
      <c r="DF63" s="400"/>
      <c r="DG63" s="400"/>
      <c r="DH63" s="400"/>
      <c r="DI63" s="400"/>
      <c r="DJ63" s="400"/>
      <c r="DK63" s="400"/>
      <c r="DL63" s="400"/>
      <c r="DM63" s="400"/>
      <c r="DN63" s="400"/>
      <c r="DO63" s="400"/>
      <c r="DP63" s="400"/>
      <c r="DQ63" s="400"/>
      <c r="DR63" s="400"/>
      <c r="DS63" s="400"/>
      <c r="DT63" s="400"/>
      <c r="DU63" s="400"/>
      <c r="DV63" s="400"/>
      <c r="DW63" s="400"/>
      <c r="DX63" s="400"/>
      <c r="DY63" s="400"/>
      <c r="DZ63" s="400"/>
      <c r="EA63" s="400"/>
      <c r="EB63" s="400"/>
      <c r="EC63" s="400"/>
      <c r="ED63" s="400"/>
      <c r="EE63" s="400"/>
      <c r="EF63" s="400"/>
      <c r="EG63" s="400"/>
      <c r="EH63" s="400"/>
      <c r="EI63" s="400"/>
      <c r="EJ63" s="400"/>
      <c r="EK63" s="400"/>
      <c r="EL63" s="400"/>
      <c r="EM63" s="400"/>
      <c r="EN63" s="400"/>
      <c r="EO63" s="400"/>
      <c r="EP63" s="400"/>
      <c r="EQ63" s="400"/>
      <c r="ER63" s="400"/>
      <c r="ES63" s="400"/>
      <c r="ET63" s="400"/>
      <c r="EU63" s="400"/>
      <c r="EV63" s="400"/>
      <c r="EW63" s="400"/>
      <c r="EX63" s="400"/>
      <c r="EY63" s="400"/>
      <c r="EZ63" s="400"/>
    </row>
    <row r="64" spans="1:156" ht="30" customHeight="1">
      <c r="A64" s="399"/>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c r="BP64" s="399"/>
      <c r="BQ64" s="399"/>
      <c r="BR64" s="399"/>
      <c r="BS64" s="399"/>
      <c r="BT64" s="399"/>
      <c r="BU64" s="399"/>
      <c r="BV64" s="399"/>
      <c r="BW64" s="399"/>
      <c r="BX64" s="399"/>
      <c r="BY64" s="399"/>
      <c r="BZ64" s="399"/>
      <c r="CA64" s="399"/>
      <c r="CB64" s="399"/>
      <c r="CC64" s="400"/>
      <c r="CD64" s="400"/>
      <c r="CE64" s="400"/>
      <c r="CF64" s="400"/>
      <c r="CG64" s="400"/>
      <c r="CH64" s="400"/>
      <c r="CI64" s="400"/>
      <c r="CJ64" s="400"/>
      <c r="CK64" s="400"/>
      <c r="CL64" s="400"/>
      <c r="CM64" s="400"/>
      <c r="CN64" s="400"/>
      <c r="CO64" s="400"/>
      <c r="CP64" s="400"/>
      <c r="CQ64" s="400"/>
      <c r="CR64" s="400"/>
      <c r="CS64" s="400"/>
      <c r="CT64" s="400"/>
      <c r="CU64" s="400"/>
      <c r="CV64" s="400"/>
      <c r="CW64" s="400"/>
      <c r="CX64" s="400"/>
      <c r="CY64" s="400"/>
      <c r="CZ64" s="400"/>
      <c r="DA64" s="400"/>
      <c r="DB64" s="400"/>
      <c r="DC64" s="400"/>
      <c r="DD64" s="400"/>
      <c r="DE64" s="400"/>
      <c r="DF64" s="400"/>
      <c r="DG64" s="400"/>
      <c r="DH64" s="400"/>
      <c r="DI64" s="400"/>
      <c r="DJ64" s="400"/>
      <c r="DK64" s="400"/>
      <c r="DL64" s="400"/>
      <c r="DM64" s="400"/>
      <c r="DN64" s="400"/>
      <c r="DO64" s="400"/>
      <c r="DP64" s="400"/>
      <c r="DQ64" s="400"/>
      <c r="DR64" s="400"/>
      <c r="DS64" s="400"/>
      <c r="DT64" s="400"/>
      <c r="DU64" s="400"/>
      <c r="DV64" s="400"/>
      <c r="DW64" s="400"/>
      <c r="DX64" s="400"/>
      <c r="DY64" s="400"/>
      <c r="DZ64" s="400"/>
      <c r="EA64" s="400"/>
      <c r="EB64" s="400"/>
      <c r="EC64" s="400"/>
      <c r="ED64" s="400"/>
      <c r="EE64" s="400"/>
      <c r="EF64" s="400"/>
      <c r="EG64" s="400"/>
      <c r="EH64" s="400"/>
      <c r="EI64" s="400"/>
      <c r="EJ64" s="400"/>
      <c r="EK64" s="400"/>
      <c r="EL64" s="400"/>
      <c r="EM64" s="400"/>
      <c r="EN64" s="400"/>
      <c r="EO64" s="400"/>
      <c r="EP64" s="400"/>
      <c r="EQ64" s="400"/>
      <c r="ER64" s="400"/>
      <c r="ES64" s="400"/>
      <c r="ET64" s="400"/>
      <c r="EU64" s="400"/>
      <c r="EV64" s="400"/>
      <c r="EW64" s="400"/>
      <c r="EX64" s="400"/>
      <c r="EY64" s="400"/>
      <c r="EZ64" s="400"/>
    </row>
    <row r="65" spans="1:156" ht="30" customHeight="1">
      <c r="A65" s="399"/>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c r="CB65" s="399"/>
      <c r="CC65" s="400"/>
      <c r="CD65" s="400"/>
      <c r="CE65" s="400"/>
      <c r="CF65" s="400"/>
      <c r="CG65" s="400"/>
      <c r="CH65" s="400"/>
      <c r="CI65" s="400"/>
      <c r="CJ65" s="400"/>
      <c r="CK65" s="400"/>
      <c r="CL65" s="400"/>
      <c r="CM65" s="400"/>
      <c r="CN65" s="400"/>
      <c r="CO65" s="400"/>
      <c r="CP65" s="400"/>
      <c r="CQ65" s="400"/>
      <c r="CR65" s="400"/>
      <c r="CS65" s="400"/>
      <c r="CT65" s="400"/>
      <c r="CU65" s="400"/>
      <c r="CV65" s="400"/>
      <c r="CW65" s="400"/>
      <c r="CX65" s="400"/>
      <c r="CY65" s="400"/>
      <c r="CZ65" s="400"/>
      <c r="DA65" s="400"/>
      <c r="DB65" s="400"/>
      <c r="DC65" s="400"/>
      <c r="DD65" s="400"/>
      <c r="DE65" s="400"/>
      <c r="DF65" s="400"/>
      <c r="DG65" s="400"/>
      <c r="DH65" s="400"/>
      <c r="DI65" s="400"/>
      <c r="DJ65" s="400"/>
      <c r="DK65" s="400"/>
      <c r="DL65" s="400"/>
      <c r="DM65" s="400"/>
      <c r="DN65" s="400"/>
      <c r="DO65" s="400"/>
      <c r="DP65" s="400"/>
      <c r="DQ65" s="400"/>
      <c r="DR65" s="400"/>
      <c r="DS65" s="400"/>
      <c r="DT65" s="400"/>
      <c r="DU65" s="400"/>
      <c r="DV65" s="400"/>
      <c r="DW65" s="400"/>
      <c r="DX65" s="400"/>
      <c r="DY65" s="400"/>
      <c r="DZ65" s="400"/>
      <c r="EA65" s="400"/>
      <c r="EB65" s="400"/>
      <c r="EC65" s="400"/>
      <c r="ED65" s="400"/>
      <c r="EE65" s="400"/>
      <c r="EF65" s="400"/>
      <c r="EG65" s="400"/>
      <c r="EH65" s="400"/>
      <c r="EI65" s="400"/>
      <c r="EJ65" s="400"/>
      <c r="EK65" s="400"/>
      <c r="EL65" s="400"/>
      <c r="EM65" s="400"/>
      <c r="EN65" s="400"/>
      <c r="EO65" s="400"/>
      <c r="EP65" s="400"/>
      <c r="EQ65" s="400"/>
      <c r="ER65" s="400"/>
      <c r="ES65" s="400"/>
      <c r="ET65" s="400"/>
      <c r="EU65" s="400"/>
      <c r="EV65" s="400"/>
      <c r="EW65" s="400"/>
      <c r="EX65" s="400"/>
      <c r="EY65" s="400"/>
      <c r="EZ65" s="400"/>
    </row>
    <row r="66" spans="1:156" ht="30" customHeight="1">
      <c r="A66" s="399"/>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399"/>
      <c r="CC66" s="400"/>
      <c r="CD66" s="400"/>
      <c r="CE66" s="400"/>
      <c r="CF66" s="400"/>
      <c r="CG66" s="400"/>
      <c r="CH66" s="400"/>
      <c r="CI66" s="400"/>
      <c r="CJ66" s="400"/>
      <c r="CK66" s="400"/>
      <c r="CL66" s="400"/>
      <c r="CM66" s="400"/>
      <c r="CN66" s="400"/>
      <c r="CO66" s="400"/>
      <c r="CP66" s="400"/>
      <c r="CQ66" s="400"/>
      <c r="CR66" s="400"/>
      <c r="CS66" s="400"/>
      <c r="CT66" s="400"/>
      <c r="CU66" s="400"/>
      <c r="CV66" s="400"/>
      <c r="CW66" s="400"/>
      <c r="CX66" s="400"/>
      <c r="CY66" s="400"/>
      <c r="CZ66" s="400"/>
      <c r="DA66" s="400"/>
      <c r="DB66" s="400"/>
      <c r="DC66" s="400"/>
      <c r="DD66" s="400"/>
      <c r="DE66" s="400"/>
      <c r="DF66" s="400"/>
      <c r="DG66" s="400"/>
      <c r="DH66" s="400"/>
      <c r="DI66" s="400"/>
      <c r="DJ66" s="400"/>
      <c r="DK66" s="400"/>
      <c r="DL66" s="400"/>
      <c r="DM66" s="400"/>
      <c r="DN66" s="400"/>
      <c r="DO66" s="400"/>
      <c r="DP66" s="400"/>
      <c r="DQ66" s="400"/>
      <c r="DR66" s="400"/>
      <c r="DS66" s="400"/>
      <c r="DT66" s="400"/>
      <c r="DU66" s="400"/>
      <c r="DV66" s="400"/>
      <c r="DW66" s="400"/>
      <c r="DX66" s="400"/>
      <c r="DY66" s="400"/>
      <c r="DZ66" s="400"/>
      <c r="EA66" s="400"/>
      <c r="EB66" s="400"/>
      <c r="EC66" s="400"/>
      <c r="ED66" s="400"/>
      <c r="EE66" s="400"/>
      <c r="EF66" s="400"/>
      <c r="EG66" s="400"/>
      <c r="EH66" s="400"/>
      <c r="EI66" s="400"/>
      <c r="EJ66" s="400"/>
      <c r="EK66" s="400"/>
      <c r="EL66" s="400"/>
      <c r="EM66" s="400"/>
      <c r="EN66" s="400"/>
      <c r="EO66" s="400"/>
      <c r="EP66" s="400"/>
      <c r="EQ66" s="400"/>
      <c r="ER66" s="400"/>
      <c r="ES66" s="400"/>
      <c r="ET66" s="400"/>
      <c r="EU66" s="400"/>
      <c r="EV66" s="400"/>
      <c r="EW66" s="400"/>
      <c r="EX66" s="400"/>
      <c r="EY66" s="400"/>
      <c r="EZ66" s="400"/>
    </row>
    <row r="67" spans="1:156" ht="30" customHeight="1">
      <c r="A67" s="399"/>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c r="CB67" s="399"/>
      <c r="CC67" s="400"/>
      <c r="CD67" s="400"/>
      <c r="CE67" s="400"/>
      <c r="CF67" s="400"/>
      <c r="CG67" s="400"/>
      <c r="CH67" s="400"/>
      <c r="CI67" s="400"/>
      <c r="CJ67" s="400"/>
      <c r="CK67" s="400"/>
      <c r="CL67" s="400"/>
      <c r="CM67" s="400"/>
      <c r="CN67" s="400"/>
      <c r="CO67" s="400"/>
      <c r="CP67" s="400"/>
      <c r="CQ67" s="400"/>
      <c r="CR67" s="400"/>
      <c r="CS67" s="400"/>
      <c r="CT67" s="400"/>
      <c r="CU67" s="400"/>
      <c r="CV67" s="400"/>
      <c r="CW67" s="400"/>
      <c r="CX67" s="400"/>
      <c r="CY67" s="400"/>
      <c r="CZ67" s="400"/>
      <c r="DA67" s="400"/>
      <c r="DB67" s="400"/>
      <c r="DC67" s="400"/>
      <c r="DD67" s="400"/>
      <c r="DE67" s="400"/>
      <c r="DF67" s="400"/>
      <c r="DG67" s="400"/>
      <c r="DH67" s="400"/>
      <c r="DI67" s="400"/>
      <c r="DJ67" s="400"/>
      <c r="DK67" s="400"/>
      <c r="DL67" s="400"/>
      <c r="DM67" s="400"/>
      <c r="DN67" s="400"/>
      <c r="DO67" s="400"/>
      <c r="DP67" s="400"/>
      <c r="DQ67" s="400"/>
      <c r="DR67" s="400"/>
      <c r="DS67" s="400"/>
      <c r="DT67" s="400"/>
      <c r="DU67" s="400"/>
      <c r="DV67" s="400"/>
      <c r="DW67" s="400"/>
      <c r="DX67" s="400"/>
      <c r="DY67" s="400"/>
      <c r="DZ67" s="400"/>
      <c r="EA67" s="400"/>
      <c r="EB67" s="400"/>
      <c r="EC67" s="400"/>
      <c r="ED67" s="400"/>
      <c r="EE67" s="400"/>
      <c r="EF67" s="400"/>
      <c r="EG67" s="400"/>
      <c r="EH67" s="400"/>
      <c r="EI67" s="400"/>
      <c r="EJ67" s="400"/>
      <c r="EK67" s="400"/>
      <c r="EL67" s="400"/>
      <c r="EM67" s="400"/>
      <c r="EN67" s="400"/>
      <c r="EO67" s="400"/>
      <c r="EP67" s="400"/>
      <c r="EQ67" s="400"/>
      <c r="ER67" s="400"/>
      <c r="ES67" s="400"/>
      <c r="ET67" s="400"/>
      <c r="EU67" s="400"/>
      <c r="EV67" s="400"/>
      <c r="EW67" s="400"/>
      <c r="EX67" s="400"/>
      <c r="EY67" s="400"/>
      <c r="EZ67" s="400"/>
    </row>
    <row r="68" spans="1:156" ht="30" customHeight="1">
      <c r="A68" s="399"/>
      <c r="B68" s="399"/>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399"/>
      <c r="CC68" s="400"/>
      <c r="CD68" s="400"/>
      <c r="CE68" s="400"/>
      <c r="CF68" s="400"/>
      <c r="CG68" s="400"/>
      <c r="CH68" s="400"/>
      <c r="CI68" s="400"/>
      <c r="CJ68" s="400"/>
      <c r="CK68" s="400"/>
      <c r="CL68" s="400"/>
      <c r="CM68" s="400"/>
      <c r="CN68" s="400"/>
      <c r="CO68" s="400"/>
      <c r="CP68" s="400"/>
      <c r="CQ68" s="400"/>
      <c r="CR68" s="400"/>
      <c r="CS68" s="400"/>
      <c r="CT68" s="400"/>
      <c r="CU68" s="400"/>
      <c r="CV68" s="400"/>
      <c r="CW68" s="400"/>
      <c r="CX68" s="400"/>
      <c r="CY68" s="400"/>
      <c r="CZ68" s="400"/>
      <c r="DA68" s="400"/>
      <c r="DB68" s="400"/>
      <c r="DC68" s="400"/>
      <c r="DD68" s="400"/>
      <c r="DE68" s="400"/>
      <c r="DF68" s="400"/>
      <c r="DG68" s="400"/>
      <c r="DH68" s="400"/>
      <c r="DI68" s="400"/>
      <c r="DJ68" s="400"/>
      <c r="DK68" s="400"/>
      <c r="DL68" s="400"/>
      <c r="DM68" s="400"/>
      <c r="DN68" s="400"/>
      <c r="DO68" s="400"/>
      <c r="DP68" s="400"/>
      <c r="DQ68" s="400"/>
      <c r="DR68" s="400"/>
      <c r="DS68" s="400"/>
      <c r="DT68" s="400"/>
      <c r="DU68" s="400"/>
      <c r="DV68" s="400"/>
      <c r="DW68" s="400"/>
      <c r="DX68" s="400"/>
      <c r="DY68" s="400"/>
      <c r="DZ68" s="400"/>
      <c r="EA68" s="400"/>
      <c r="EB68" s="400"/>
      <c r="EC68" s="400"/>
      <c r="ED68" s="400"/>
      <c r="EE68" s="400"/>
      <c r="EF68" s="400"/>
      <c r="EG68" s="400"/>
      <c r="EH68" s="400"/>
      <c r="EI68" s="400"/>
      <c r="EJ68" s="400"/>
      <c r="EK68" s="400"/>
      <c r="EL68" s="400"/>
      <c r="EM68" s="400"/>
      <c r="EN68" s="400"/>
      <c r="EO68" s="400"/>
      <c r="EP68" s="400"/>
      <c r="EQ68" s="400"/>
      <c r="ER68" s="400"/>
      <c r="ES68" s="400"/>
      <c r="ET68" s="400"/>
      <c r="EU68" s="400"/>
      <c r="EV68" s="400"/>
      <c r="EW68" s="400"/>
      <c r="EX68" s="400"/>
      <c r="EY68" s="400"/>
      <c r="EZ68" s="400"/>
    </row>
    <row r="69" spans="1:156" ht="30" customHeight="1">
      <c r="A69" s="399"/>
      <c r="B69" s="39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399"/>
      <c r="BR69" s="399"/>
      <c r="BS69" s="399"/>
      <c r="BT69" s="399"/>
      <c r="BU69" s="399"/>
      <c r="BV69" s="399"/>
      <c r="BW69" s="399"/>
      <c r="BX69" s="399"/>
      <c r="BY69" s="399"/>
      <c r="BZ69" s="399"/>
      <c r="CA69" s="399"/>
      <c r="CB69" s="399"/>
      <c r="CC69" s="400"/>
      <c r="CD69" s="400"/>
      <c r="CE69" s="400"/>
      <c r="CF69" s="400"/>
      <c r="CG69" s="400"/>
      <c r="CH69" s="400"/>
      <c r="CI69" s="400"/>
      <c r="CJ69" s="400"/>
      <c r="CK69" s="400"/>
      <c r="CL69" s="400"/>
      <c r="CM69" s="400"/>
      <c r="CN69" s="400"/>
      <c r="CO69" s="400"/>
      <c r="CP69" s="400"/>
      <c r="CQ69" s="400"/>
      <c r="CR69" s="400"/>
      <c r="CS69" s="400"/>
      <c r="CT69" s="400"/>
      <c r="CU69" s="400"/>
      <c r="CV69" s="400"/>
      <c r="CW69" s="400"/>
      <c r="CX69" s="400"/>
      <c r="CY69" s="400"/>
      <c r="CZ69" s="400"/>
      <c r="DA69" s="400"/>
      <c r="DB69" s="400"/>
      <c r="DC69" s="400"/>
      <c r="DD69" s="400"/>
      <c r="DE69" s="400"/>
      <c r="DF69" s="400"/>
      <c r="DG69" s="400"/>
      <c r="DH69" s="400"/>
      <c r="DI69" s="400"/>
      <c r="DJ69" s="400"/>
      <c r="DK69" s="400"/>
      <c r="DL69" s="400"/>
      <c r="DM69" s="400"/>
      <c r="DN69" s="400"/>
      <c r="DO69" s="400"/>
      <c r="DP69" s="400"/>
      <c r="DQ69" s="400"/>
      <c r="DR69" s="400"/>
      <c r="DS69" s="400"/>
      <c r="DT69" s="400"/>
      <c r="DU69" s="400"/>
      <c r="DV69" s="400"/>
      <c r="DW69" s="400"/>
      <c r="DX69" s="400"/>
      <c r="DY69" s="400"/>
      <c r="DZ69" s="400"/>
      <c r="EA69" s="400"/>
      <c r="EB69" s="400"/>
      <c r="EC69" s="400"/>
      <c r="ED69" s="400"/>
      <c r="EE69" s="400"/>
      <c r="EF69" s="400"/>
      <c r="EG69" s="400"/>
      <c r="EH69" s="400"/>
      <c r="EI69" s="400"/>
      <c r="EJ69" s="400"/>
      <c r="EK69" s="400"/>
      <c r="EL69" s="400"/>
      <c r="EM69" s="400"/>
      <c r="EN69" s="400"/>
      <c r="EO69" s="400"/>
      <c r="EP69" s="400"/>
      <c r="EQ69" s="400"/>
      <c r="ER69" s="400"/>
      <c r="ES69" s="400"/>
      <c r="ET69" s="400"/>
      <c r="EU69" s="400"/>
      <c r="EV69" s="400"/>
      <c r="EW69" s="400"/>
      <c r="EX69" s="400"/>
      <c r="EY69" s="400"/>
      <c r="EZ69" s="400"/>
    </row>
    <row r="70" spans="1:156" ht="30" customHeight="1">
      <c r="A70" s="399"/>
      <c r="B70" s="399"/>
      <c r="C70" s="399"/>
      <c r="D70" s="399"/>
      <c r="E70" s="399"/>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c r="BP70" s="399"/>
      <c r="BQ70" s="399"/>
      <c r="BR70" s="399"/>
      <c r="BS70" s="399"/>
      <c r="BT70" s="399"/>
      <c r="BU70" s="399"/>
      <c r="BV70" s="399"/>
      <c r="BW70" s="399"/>
      <c r="BX70" s="399"/>
      <c r="BY70" s="399"/>
      <c r="BZ70" s="399"/>
      <c r="CA70" s="399"/>
      <c r="CB70" s="399"/>
      <c r="CC70" s="400"/>
      <c r="CD70" s="400"/>
      <c r="CE70" s="400"/>
      <c r="CF70" s="400"/>
      <c r="CG70" s="400"/>
      <c r="CH70" s="400"/>
      <c r="CI70" s="400"/>
      <c r="CJ70" s="400"/>
      <c r="CK70" s="400"/>
      <c r="CL70" s="400"/>
      <c r="CM70" s="400"/>
      <c r="CN70" s="400"/>
      <c r="CO70" s="400"/>
      <c r="CP70" s="400"/>
      <c r="CQ70" s="400"/>
      <c r="CR70" s="400"/>
      <c r="CS70" s="400"/>
      <c r="CT70" s="400"/>
      <c r="CU70" s="400"/>
      <c r="CV70" s="400"/>
      <c r="CW70" s="400"/>
      <c r="CX70" s="400"/>
      <c r="CY70" s="400"/>
      <c r="CZ70" s="400"/>
      <c r="DA70" s="400"/>
      <c r="DB70" s="400"/>
      <c r="DC70" s="400"/>
      <c r="DD70" s="400"/>
      <c r="DE70" s="400"/>
      <c r="DF70" s="400"/>
      <c r="DG70" s="400"/>
      <c r="DH70" s="400"/>
      <c r="DI70" s="400"/>
      <c r="DJ70" s="400"/>
      <c r="DK70" s="400"/>
      <c r="DL70" s="400"/>
      <c r="DM70" s="400"/>
      <c r="DN70" s="400"/>
      <c r="DO70" s="400"/>
      <c r="DP70" s="400"/>
      <c r="DQ70" s="400"/>
      <c r="DR70" s="400"/>
      <c r="DS70" s="400"/>
      <c r="DT70" s="400"/>
      <c r="DU70" s="400"/>
      <c r="DV70" s="400"/>
      <c r="DW70" s="400"/>
      <c r="DX70" s="400"/>
      <c r="DY70" s="400"/>
      <c r="DZ70" s="400"/>
      <c r="EA70" s="400"/>
      <c r="EB70" s="400"/>
      <c r="EC70" s="400"/>
      <c r="ED70" s="400"/>
      <c r="EE70" s="400"/>
      <c r="EF70" s="400"/>
      <c r="EG70" s="400"/>
      <c r="EH70" s="400"/>
      <c r="EI70" s="400"/>
      <c r="EJ70" s="400"/>
      <c r="EK70" s="400"/>
      <c r="EL70" s="400"/>
      <c r="EM70" s="400"/>
      <c r="EN70" s="400"/>
      <c r="EO70" s="400"/>
      <c r="EP70" s="400"/>
      <c r="EQ70" s="400"/>
      <c r="ER70" s="400"/>
      <c r="ES70" s="400"/>
      <c r="ET70" s="400"/>
      <c r="EU70" s="400"/>
      <c r="EV70" s="400"/>
      <c r="EW70" s="400"/>
      <c r="EX70" s="400"/>
      <c r="EY70" s="400"/>
      <c r="EZ70" s="400"/>
    </row>
    <row r="71" spans="1:156" ht="30" customHeight="1">
      <c r="A71" s="399"/>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c r="BP71" s="399"/>
      <c r="BQ71" s="399"/>
      <c r="BR71" s="399"/>
      <c r="BS71" s="399"/>
      <c r="BT71" s="399"/>
      <c r="BU71" s="399"/>
      <c r="BV71" s="399"/>
      <c r="BW71" s="399"/>
      <c r="BX71" s="399"/>
      <c r="BY71" s="399"/>
      <c r="BZ71" s="399"/>
      <c r="CA71" s="399"/>
      <c r="CB71" s="399"/>
      <c r="CC71" s="400"/>
      <c r="CD71" s="400"/>
      <c r="CE71" s="400"/>
      <c r="CF71" s="400"/>
      <c r="CG71" s="400"/>
      <c r="CH71" s="400"/>
      <c r="CI71" s="400"/>
      <c r="CJ71" s="400"/>
      <c r="CK71" s="400"/>
      <c r="CL71" s="400"/>
      <c r="CM71" s="400"/>
      <c r="CN71" s="400"/>
      <c r="CO71" s="400"/>
      <c r="CP71" s="400"/>
      <c r="CQ71" s="400"/>
      <c r="CR71" s="400"/>
      <c r="CS71" s="400"/>
      <c r="CT71" s="400"/>
      <c r="CU71" s="400"/>
      <c r="CV71" s="400"/>
      <c r="CW71" s="400"/>
      <c r="CX71" s="400"/>
      <c r="CY71" s="400"/>
      <c r="CZ71" s="400"/>
      <c r="DA71" s="400"/>
      <c r="DB71" s="400"/>
      <c r="DC71" s="400"/>
      <c r="DD71" s="400"/>
      <c r="DE71" s="400"/>
      <c r="DF71" s="400"/>
      <c r="DG71" s="400"/>
      <c r="DH71" s="400"/>
      <c r="DI71" s="400"/>
      <c r="DJ71" s="400"/>
      <c r="DK71" s="400"/>
      <c r="DL71" s="400"/>
      <c r="DM71" s="400"/>
      <c r="DN71" s="400"/>
      <c r="DO71" s="400"/>
      <c r="DP71" s="400"/>
      <c r="DQ71" s="400"/>
      <c r="DR71" s="400"/>
      <c r="DS71" s="400"/>
      <c r="DT71" s="400"/>
      <c r="DU71" s="400"/>
      <c r="DV71" s="400"/>
      <c r="DW71" s="400"/>
      <c r="DX71" s="400"/>
      <c r="DY71" s="400"/>
      <c r="DZ71" s="400"/>
      <c r="EA71" s="400"/>
      <c r="EB71" s="400"/>
      <c r="EC71" s="400"/>
      <c r="ED71" s="400"/>
      <c r="EE71" s="400"/>
      <c r="EF71" s="400"/>
      <c r="EG71" s="400"/>
      <c r="EH71" s="400"/>
      <c r="EI71" s="400"/>
      <c r="EJ71" s="400"/>
      <c r="EK71" s="400"/>
      <c r="EL71" s="400"/>
      <c r="EM71" s="400"/>
      <c r="EN71" s="400"/>
      <c r="EO71" s="400"/>
      <c r="EP71" s="400"/>
      <c r="EQ71" s="400"/>
      <c r="ER71" s="400"/>
      <c r="ES71" s="400"/>
      <c r="ET71" s="400"/>
      <c r="EU71" s="400"/>
      <c r="EV71" s="400"/>
      <c r="EW71" s="400"/>
      <c r="EX71" s="400"/>
      <c r="EY71" s="400"/>
      <c r="EZ71" s="400"/>
    </row>
    <row r="72" spans="1:156" ht="30" customHeight="1">
      <c r="A72" s="399"/>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c r="BP72" s="399"/>
      <c r="BQ72" s="399"/>
      <c r="BR72" s="399"/>
      <c r="BS72" s="399"/>
      <c r="BT72" s="399"/>
      <c r="BU72" s="399"/>
      <c r="BV72" s="399"/>
      <c r="BW72" s="399"/>
      <c r="BX72" s="399"/>
      <c r="BY72" s="399"/>
      <c r="BZ72" s="399"/>
      <c r="CA72" s="399"/>
      <c r="CB72" s="399"/>
      <c r="CC72" s="400"/>
      <c r="CD72" s="400"/>
      <c r="CE72" s="400"/>
      <c r="CF72" s="400"/>
      <c r="CG72" s="400"/>
      <c r="CH72" s="400"/>
      <c r="CI72" s="400"/>
      <c r="CJ72" s="400"/>
      <c r="CK72" s="400"/>
      <c r="CL72" s="400"/>
      <c r="CM72" s="400"/>
      <c r="CN72" s="400"/>
      <c r="CO72" s="400"/>
      <c r="CP72" s="400"/>
      <c r="CQ72" s="400"/>
      <c r="CR72" s="400"/>
      <c r="CS72" s="400"/>
      <c r="CT72" s="400"/>
      <c r="CU72" s="400"/>
      <c r="CV72" s="400"/>
      <c r="CW72" s="400"/>
      <c r="CX72" s="400"/>
      <c r="CY72" s="400"/>
      <c r="CZ72" s="400"/>
      <c r="DA72" s="400"/>
      <c r="DB72" s="400"/>
      <c r="DC72" s="400"/>
      <c r="DD72" s="400"/>
      <c r="DE72" s="400"/>
      <c r="DF72" s="400"/>
      <c r="DG72" s="400"/>
      <c r="DH72" s="400"/>
      <c r="DI72" s="400"/>
      <c r="DJ72" s="400"/>
      <c r="DK72" s="400"/>
      <c r="DL72" s="400"/>
      <c r="DM72" s="400"/>
      <c r="DN72" s="400"/>
      <c r="DO72" s="400"/>
      <c r="DP72" s="400"/>
      <c r="DQ72" s="400"/>
      <c r="DR72" s="400"/>
      <c r="DS72" s="400"/>
      <c r="DT72" s="400"/>
      <c r="DU72" s="400"/>
      <c r="DV72" s="400"/>
      <c r="DW72" s="400"/>
      <c r="DX72" s="400"/>
      <c r="DY72" s="400"/>
      <c r="DZ72" s="400"/>
      <c r="EA72" s="400"/>
      <c r="EB72" s="400"/>
      <c r="EC72" s="400"/>
      <c r="ED72" s="400"/>
      <c r="EE72" s="400"/>
      <c r="EF72" s="400"/>
      <c r="EG72" s="400"/>
      <c r="EH72" s="400"/>
      <c r="EI72" s="400"/>
      <c r="EJ72" s="400"/>
      <c r="EK72" s="400"/>
      <c r="EL72" s="400"/>
      <c r="EM72" s="400"/>
      <c r="EN72" s="400"/>
      <c r="EO72" s="400"/>
      <c r="EP72" s="400"/>
      <c r="EQ72" s="400"/>
      <c r="ER72" s="400"/>
      <c r="ES72" s="400"/>
      <c r="ET72" s="400"/>
      <c r="EU72" s="400"/>
      <c r="EV72" s="400"/>
      <c r="EW72" s="400"/>
      <c r="EX72" s="400"/>
      <c r="EY72" s="400"/>
      <c r="EZ72" s="400"/>
    </row>
    <row r="73" spans="1:156" ht="30" customHeight="1">
      <c r="A73" s="399"/>
      <c r="B73" s="399"/>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c r="BP73" s="399"/>
      <c r="BQ73" s="399"/>
      <c r="BR73" s="399"/>
      <c r="BS73" s="399"/>
      <c r="BT73" s="399"/>
      <c r="BU73" s="399"/>
      <c r="BV73" s="399"/>
      <c r="BW73" s="399"/>
      <c r="BX73" s="399"/>
      <c r="BY73" s="399"/>
      <c r="BZ73" s="399"/>
      <c r="CA73" s="399"/>
      <c r="CB73" s="399"/>
      <c r="CC73" s="400"/>
      <c r="CD73" s="400"/>
      <c r="CE73" s="400"/>
      <c r="CF73" s="400"/>
      <c r="CG73" s="400"/>
      <c r="CH73" s="400"/>
      <c r="CI73" s="400"/>
      <c r="CJ73" s="400"/>
      <c r="CK73" s="400"/>
      <c r="CL73" s="400"/>
      <c r="CM73" s="400"/>
      <c r="CN73" s="400"/>
      <c r="CO73" s="400"/>
      <c r="CP73" s="400"/>
      <c r="CQ73" s="400"/>
      <c r="CR73" s="400"/>
      <c r="CS73" s="400"/>
      <c r="CT73" s="400"/>
      <c r="CU73" s="400"/>
      <c r="CV73" s="400"/>
      <c r="CW73" s="400"/>
      <c r="CX73" s="400"/>
      <c r="CY73" s="400"/>
      <c r="CZ73" s="400"/>
      <c r="DA73" s="400"/>
      <c r="DB73" s="400"/>
      <c r="DC73" s="400"/>
      <c r="DD73" s="400"/>
      <c r="DE73" s="400"/>
      <c r="DF73" s="400"/>
      <c r="DG73" s="400"/>
      <c r="DH73" s="400"/>
      <c r="DI73" s="400"/>
      <c r="DJ73" s="400"/>
      <c r="DK73" s="400"/>
      <c r="DL73" s="400"/>
      <c r="DM73" s="400"/>
      <c r="DN73" s="400"/>
      <c r="DO73" s="400"/>
      <c r="DP73" s="400"/>
      <c r="DQ73" s="400"/>
      <c r="DR73" s="400"/>
      <c r="DS73" s="400"/>
      <c r="DT73" s="400"/>
      <c r="DU73" s="400"/>
      <c r="DV73" s="400"/>
      <c r="DW73" s="400"/>
      <c r="DX73" s="400"/>
      <c r="DY73" s="400"/>
      <c r="DZ73" s="400"/>
      <c r="EA73" s="400"/>
      <c r="EB73" s="400"/>
      <c r="EC73" s="400"/>
      <c r="ED73" s="400"/>
      <c r="EE73" s="400"/>
      <c r="EF73" s="400"/>
      <c r="EG73" s="400"/>
      <c r="EH73" s="400"/>
      <c r="EI73" s="400"/>
      <c r="EJ73" s="400"/>
      <c r="EK73" s="400"/>
      <c r="EL73" s="400"/>
      <c r="EM73" s="400"/>
      <c r="EN73" s="400"/>
      <c r="EO73" s="400"/>
      <c r="EP73" s="400"/>
      <c r="EQ73" s="400"/>
      <c r="ER73" s="400"/>
      <c r="ES73" s="400"/>
      <c r="ET73" s="400"/>
      <c r="EU73" s="400"/>
      <c r="EV73" s="400"/>
      <c r="EW73" s="400"/>
      <c r="EX73" s="400"/>
      <c r="EY73" s="400"/>
      <c r="EZ73" s="400"/>
    </row>
    <row r="74" spans="1:156" ht="30" customHeight="1">
      <c r="A74" s="399"/>
      <c r="B74" s="399"/>
      <c r="C74" s="399"/>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c r="BP74" s="399"/>
      <c r="BQ74" s="399"/>
      <c r="BR74" s="399"/>
      <c r="BS74" s="399"/>
      <c r="BT74" s="399"/>
      <c r="BU74" s="399"/>
      <c r="BV74" s="399"/>
      <c r="BW74" s="399"/>
      <c r="BX74" s="399"/>
      <c r="BY74" s="399"/>
      <c r="BZ74" s="399"/>
      <c r="CA74" s="399"/>
      <c r="CB74" s="399"/>
      <c r="CC74" s="400"/>
      <c r="CD74" s="400"/>
      <c r="CE74" s="400"/>
      <c r="CF74" s="400"/>
      <c r="CG74" s="400"/>
      <c r="CH74" s="400"/>
      <c r="CI74" s="400"/>
      <c r="CJ74" s="400"/>
      <c r="CK74" s="400"/>
      <c r="CL74" s="400"/>
      <c r="CM74" s="400"/>
      <c r="CN74" s="400"/>
      <c r="CO74" s="400"/>
      <c r="CP74" s="400"/>
      <c r="CQ74" s="400"/>
      <c r="CR74" s="400"/>
      <c r="CS74" s="400"/>
      <c r="CT74" s="400"/>
      <c r="CU74" s="400"/>
      <c r="CV74" s="400"/>
      <c r="CW74" s="400"/>
      <c r="CX74" s="400"/>
      <c r="CY74" s="400"/>
      <c r="CZ74" s="400"/>
      <c r="DA74" s="400"/>
      <c r="DB74" s="400"/>
      <c r="DC74" s="400"/>
      <c r="DD74" s="400"/>
      <c r="DE74" s="400"/>
      <c r="DF74" s="400"/>
      <c r="DG74" s="400"/>
      <c r="DH74" s="400"/>
      <c r="DI74" s="400"/>
      <c r="DJ74" s="400"/>
      <c r="DK74" s="400"/>
      <c r="DL74" s="400"/>
      <c r="DM74" s="400"/>
      <c r="DN74" s="400"/>
      <c r="DO74" s="400"/>
      <c r="DP74" s="400"/>
      <c r="DQ74" s="400"/>
      <c r="DR74" s="400"/>
      <c r="DS74" s="400"/>
      <c r="DT74" s="400"/>
      <c r="DU74" s="400"/>
      <c r="DV74" s="400"/>
      <c r="DW74" s="400"/>
      <c r="DX74" s="400"/>
      <c r="DY74" s="400"/>
      <c r="DZ74" s="400"/>
      <c r="EA74" s="400"/>
      <c r="EB74" s="400"/>
      <c r="EC74" s="400"/>
      <c r="ED74" s="400"/>
      <c r="EE74" s="400"/>
      <c r="EF74" s="400"/>
      <c r="EG74" s="400"/>
      <c r="EH74" s="400"/>
      <c r="EI74" s="400"/>
      <c r="EJ74" s="400"/>
      <c r="EK74" s="400"/>
      <c r="EL74" s="400"/>
      <c r="EM74" s="400"/>
      <c r="EN74" s="400"/>
      <c r="EO74" s="400"/>
      <c r="EP74" s="400"/>
      <c r="EQ74" s="400"/>
      <c r="ER74" s="400"/>
      <c r="ES74" s="400"/>
      <c r="ET74" s="400"/>
      <c r="EU74" s="400"/>
      <c r="EV74" s="400"/>
      <c r="EW74" s="400"/>
      <c r="EX74" s="400"/>
      <c r="EY74" s="400"/>
      <c r="EZ74" s="400"/>
    </row>
    <row r="75" spans="1:156" ht="30" customHeight="1">
      <c r="A75" s="399"/>
      <c r="B75" s="399"/>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399"/>
      <c r="AY75" s="399"/>
      <c r="AZ75" s="399"/>
      <c r="BA75" s="399"/>
      <c r="BB75" s="399"/>
      <c r="BC75" s="399"/>
      <c r="BD75" s="399"/>
      <c r="BE75" s="399"/>
      <c r="BF75" s="399"/>
      <c r="BG75" s="399"/>
      <c r="BH75" s="399"/>
      <c r="BI75" s="399"/>
      <c r="BJ75" s="399"/>
      <c r="BK75" s="399"/>
      <c r="BL75" s="399"/>
      <c r="BM75" s="399"/>
      <c r="BN75" s="399"/>
      <c r="BO75" s="399"/>
      <c r="BP75" s="399"/>
      <c r="BQ75" s="399"/>
      <c r="BR75" s="399"/>
      <c r="BS75" s="399"/>
      <c r="BT75" s="399"/>
      <c r="BU75" s="399"/>
      <c r="BV75" s="399"/>
      <c r="BW75" s="399"/>
      <c r="BX75" s="399"/>
      <c r="BY75" s="399"/>
      <c r="BZ75" s="399"/>
      <c r="CA75" s="399"/>
      <c r="CB75" s="399"/>
      <c r="CC75" s="400"/>
      <c r="CD75" s="400"/>
      <c r="CE75" s="400"/>
      <c r="CF75" s="400"/>
      <c r="CG75" s="400"/>
      <c r="CH75" s="400"/>
      <c r="CI75" s="400"/>
      <c r="CJ75" s="400"/>
      <c r="CK75" s="400"/>
      <c r="CL75" s="400"/>
      <c r="CM75" s="400"/>
      <c r="CN75" s="400"/>
      <c r="CO75" s="400"/>
      <c r="CP75" s="400"/>
      <c r="CQ75" s="400"/>
      <c r="CR75" s="400"/>
      <c r="CS75" s="400"/>
      <c r="CT75" s="400"/>
      <c r="CU75" s="400"/>
      <c r="CV75" s="400"/>
      <c r="CW75" s="400"/>
      <c r="CX75" s="400"/>
      <c r="CY75" s="400"/>
      <c r="CZ75" s="400"/>
      <c r="DA75" s="400"/>
      <c r="DB75" s="400"/>
      <c r="DC75" s="400"/>
      <c r="DD75" s="400"/>
      <c r="DE75" s="400"/>
      <c r="DF75" s="400"/>
      <c r="DG75" s="400"/>
      <c r="DH75" s="400"/>
      <c r="DI75" s="400"/>
      <c r="DJ75" s="400"/>
      <c r="DK75" s="400"/>
      <c r="DL75" s="400"/>
      <c r="DM75" s="400"/>
      <c r="DN75" s="400"/>
      <c r="DO75" s="400"/>
      <c r="DP75" s="400"/>
      <c r="DQ75" s="400"/>
      <c r="DR75" s="400"/>
      <c r="DS75" s="400"/>
      <c r="DT75" s="400"/>
      <c r="DU75" s="400"/>
      <c r="DV75" s="400"/>
      <c r="DW75" s="400"/>
      <c r="DX75" s="400"/>
      <c r="DY75" s="400"/>
      <c r="DZ75" s="400"/>
      <c r="EA75" s="400"/>
      <c r="EB75" s="400"/>
      <c r="EC75" s="400"/>
      <c r="ED75" s="400"/>
      <c r="EE75" s="400"/>
      <c r="EF75" s="400"/>
      <c r="EG75" s="400"/>
      <c r="EH75" s="400"/>
      <c r="EI75" s="400"/>
      <c r="EJ75" s="400"/>
      <c r="EK75" s="400"/>
      <c r="EL75" s="400"/>
      <c r="EM75" s="400"/>
      <c r="EN75" s="400"/>
      <c r="EO75" s="400"/>
      <c r="EP75" s="400"/>
      <c r="EQ75" s="400"/>
      <c r="ER75" s="400"/>
      <c r="ES75" s="400"/>
      <c r="ET75" s="400"/>
      <c r="EU75" s="400"/>
      <c r="EV75" s="400"/>
      <c r="EW75" s="400"/>
      <c r="EX75" s="400"/>
      <c r="EY75" s="400"/>
      <c r="EZ75" s="400"/>
    </row>
    <row r="76" spans="1:156" ht="30" customHeight="1">
      <c r="A76" s="399"/>
      <c r="B76" s="399"/>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399"/>
      <c r="BE76" s="399"/>
      <c r="BF76" s="399"/>
      <c r="BG76" s="399"/>
      <c r="BH76" s="399"/>
      <c r="BI76" s="399"/>
      <c r="BJ76" s="399"/>
      <c r="BK76" s="399"/>
      <c r="BL76" s="399"/>
      <c r="BM76" s="399"/>
      <c r="BN76" s="399"/>
      <c r="BO76" s="399"/>
      <c r="BP76" s="399"/>
      <c r="BQ76" s="399"/>
      <c r="BR76" s="399"/>
      <c r="BS76" s="399"/>
      <c r="BT76" s="399"/>
      <c r="BU76" s="399"/>
      <c r="BV76" s="399"/>
      <c r="BW76" s="399"/>
      <c r="BX76" s="399"/>
      <c r="BY76" s="399"/>
      <c r="BZ76" s="399"/>
      <c r="CA76" s="399"/>
      <c r="CB76" s="399"/>
      <c r="CC76" s="400"/>
      <c r="CD76" s="400"/>
      <c r="CE76" s="400"/>
      <c r="CF76" s="400"/>
      <c r="CG76" s="400"/>
      <c r="CH76" s="400"/>
      <c r="CI76" s="400"/>
      <c r="CJ76" s="400"/>
      <c r="CK76" s="400"/>
      <c r="CL76" s="400"/>
      <c r="CM76" s="400"/>
      <c r="CN76" s="400"/>
      <c r="CO76" s="400"/>
      <c r="CP76" s="400"/>
      <c r="CQ76" s="400"/>
      <c r="CR76" s="400"/>
      <c r="CS76" s="400"/>
      <c r="CT76" s="400"/>
      <c r="CU76" s="400"/>
      <c r="CV76" s="400"/>
      <c r="CW76" s="400"/>
      <c r="CX76" s="400"/>
      <c r="CY76" s="400"/>
      <c r="CZ76" s="400"/>
      <c r="DA76" s="400"/>
      <c r="DB76" s="400"/>
      <c r="DC76" s="400"/>
      <c r="DD76" s="400"/>
      <c r="DE76" s="400"/>
      <c r="DF76" s="400"/>
      <c r="DG76" s="400"/>
      <c r="DH76" s="400"/>
      <c r="DI76" s="400"/>
      <c r="DJ76" s="400"/>
      <c r="DK76" s="400"/>
      <c r="DL76" s="400"/>
      <c r="DM76" s="400"/>
      <c r="DN76" s="400"/>
      <c r="DO76" s="400"/>
      <c r="DP76" s="400"/>
      <c r="DQ76" s="400"/>
      <c r="DR76" s="400"/>
      <c r="DS76" s="400"/>
      <c r="DT76" s="400"/>
      <c r="DU76" s="400"/>
      <c r="DV76" s="400"/>
      <c r="DW76" s="400"/>
      <c r="DX76" s="400"/>
      <c r="DY76" s="400"/>
      <c r="DZ76" s="400"/>
      <c r="EA76" s="400"/>
      <c r="EB76" s="400"/>
      <c r="EC76" s="400"/>
      <c r="ED76" s="400"/>
      <c r="EE76" s="400"/>
      <c r="EF76" s="400"/>
      <c r="EG76" s="400"/>
      <c r="EH76" s="400"/>
      <c r="EI76" s="400"/>
      <c r="EJ76" s="400"/>
      <c r="EK76" s="400"/>
      <c r="EL76" s="400"/>
      <c r="EM76" s="400"/>
      <c r="EN76" s="400"/>
      <c r="EO76" s="400"/>
      <c r="EP76" s="400"/>
      <c r="EQ76" s="400"/>
      <c r="ER76" s="400"/>
      <c r="ES76" s="400"/>
      <c r="ET76" s="400"/>
      <c r="EU76" s="400"/>
      <c r="EV76" s="400"/>
      <c r="EW76" s="400"/>
      <c r="EX76" s="400"/>
      <c r="EY76" s="400"/>
      <c r="EZ76" s="400"/>
    </row>
    <row r="77" spans="1:156" ht="30" customHeight="1">
      <c r="A77" s="399"/>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399"/>
      <c r="BK77" s="399"/>
      <c r="BL77" s="399"/>
      <c r="BM77" s="399"/>
      <c r="BN77" s="399"/>
      <c r="BO77" s="399"/>
      <c r="BP77" s="399"/>
      <c r="BQ77" s="399"/>
      <c r="BR77" s="399"/>
      <c r="BS77" s="399"/>
      <c r="BT77" s="399"/>
      <c r="BU77" s="399"/>
      <c r="BV77" s="399"/>
      <c r="BW77" s="399"/>
      <c r="BX77" s="399"/>
      <c r="BY77" s="399"/>
      <c r="BZ77" s="399"/>
      <c r="CA77" s="399"/>
      <c r="CB77" s="399"/>
      <c r="CC77" s="400"/>
      <c r="CD77" s="400"/>
      <c r="CE77" s="400"/>
      <c r="CF77" s="400"/>
      <c r="CG77" s="400"/>
      <c r="CH77" s="400"/>
      <c r="CI77" s="400"/>
      <c r="CJ77" s="400"/>
      <c r="CK77" s="400"/>
      <c r="CL77" s="400"/>
      <c r="CM77" s="400"/>
      <c r="CN77" s="400"/>
      <c r="CO77" s="400"/>
      <c r="CP77" s="400"/>
      <c r="CQ77" s="400"/>
      <c r="CR77" s="400"/>
      <c r="CS77" s="400"/>
      <c r="CT77" s="400"/>
      <c r="CU77" s="400"/>
      <c r="CV77" s="400"/>
      <c r="CW77" s="400"/>
      <c r="CX77" s="400"/>
      <c r="CY77" s="400"/>
      <c r="CZ77" s="400"/>
      <c r="DA77" s="400"/>
      <c r="DB77" s="400"/>
      <c r="DC77" s="400"/>
      <c r="DD77" s="400"/>
      <c r="DE77" s="400"/>
      <c r="DF77" s="400"/>
      <c r="DG77" s="400"/>
      <c r="DH77" s="400"/>
      <c r="DI77" s="400"/>
      <c r="DJ77" s="400"/>
      <c r="DK77" s="400"/>
      <c r="DL77" s="400"/>
      <c r="DM77" s="400"/>
      <c r="DN77" s="400"/>
      <c r="DO77" s="400"/>
      <c r="DP77" s="400"/>
      <c r="DQ77" s="400"/>
      <c r="DR77" s="400"/>
      <c r="DS77" s="400"/>
      <c r="DT77" s="400"/>
      <c r="DU77" s="400"/>
      <c r="DV77" s="400"/>
      <c r="DW77" s="400"/>
      <c r="DX77" s="400"/>
      <c r="DY77" s="400"/>
      <c r="DZ77" s="400"/>
      <c r="EA77" s="400"/>
      <c r="EB77" s="400"/>
      <c r="EC77" s="400"/>
      <c r="ED77" s="400"/>
      <c r="EE77" s="400"/>
      <c r="EF77" s="400"/>
      <c r="EG77" s="400"/>
      <c r="EH77" s="400"/>
      <c r="EI77" s="400"/>
      <c r="EJ77" s="400"/>
      <c r="EK77" s="400"/>
      <c r="EL77" s="400"/>
      <c r="EM77" s="400"/>
      <c r="EN77" s="400"/>
      <c r="EO77" s="400"/>
      <c r="EP77" s="400"/>
      <c r="EQ77" s="400"/>
      <c r="ER77" s="400"/>
      <c r="ES77" s="400"/>
      <c r="ET77" s="400"/>
      <c r="EU77" s="400"/>
      <c r="EV77" s="400"/>
      <c r="EW77" s="400"/>
      <c r="EX77" s="400"/>
      <c r="EY77" s="400"/>
      <c r="EZ77" s="400"/>
    </row>
    <row r="78" spans="1:156" ht="30" customHeight="1">
      <c r="A78" s="399"/>
      <c r="B78" s="399"/>
      <c r="C78" s="399"/>
      <c r="D78" s="399"/>
      <c r="E78" s="399"/>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399"/>
      <c r="BK78" s="399"/>
      <c r="BL78" s="399"/>
      <c r="BM78" s="399"/>
      <c r="BN78" s="399"/>
      <c r="BO78" s="399"/>
      <c r="BP78" s="399"/>
      <c r="BQ78" s="399"/>
      <c r="BR78" s="399"/>
      <c r="BS78" s="399"/>
      <c r="BT78" s="399"/>
      <c r="BU78" s="399"/>
      <c r="BV78" s="399"/>
      <c r="BW78" s="399"/>
      <c r="BX78" s="399"/>
      <c r="BY78" s="399"/>
      <c r="BZ78" s="399"/>
      <c r="CA78" s="399"/>
      <c r="CB78" s="399"/>
      <c r="CC78" s="400"/>
      <c r="CD78" s="400"/>
      <c r="CE78" s="400"/>
      <c r="CF78" s="400"/>
      <c r="CG78" s="400"/>
      <c r="CH78" s="400"/>
      <c r="CI78" s="400"/>
      <c r="CJ78" s="400"/>
      <c r="CK78" s="400"/>
      <c r="CL78" s="400"/>
      <c r="CM78" s="400"/>
      <c r="CN78" s="400"/>
      <c r="CO78" s="400"/>
      <c r="CP78" s="400"/>
      <c r="CQ78" s="400"/>
      <c r="CR78" s="400"/>
      <c r="CS78" s="400"/>
      <c r="CT78" s="400"/>
      <c r="CU78" s="400"/>
      <c r="CV78" s="400"/>
      <c r="CW78" s="400"/>
      <c r="CX78" s="400"/>
      <c r="CY78" s="400"/>
      <c r="CZ78" s="400"/>
      <c r="DA78" s="400"/>
      <c r="DB78" s="400"/>
      <c r="DC78" s="400"/>
      <c r="DD78" s="400"/>
      <c r="DE78" s="400"/>
      <c r="DF78" s="400"/>
      <c r="DG78" s="400"/>
      <c r="DH78" s="400"/>
      <c r="DI78" s="400"/>
      <c r="DJ78" s="400"/>
      <c r="DK78" s="400"/>
      <c r="DL78" s="400"/>
      <c r="DM78" s="400"/>
      <c r="DN78" s="400"/>
      <c r="DO78" s="400"/>
      <c r="DP78" s="400"/>
      <c r="DQ78" s="400"/>
      <c r="DR78" s="400"/>
      <c r="DS78" s="400"/>
      <c r="DT78" s="400"/>
      <c r="DU78" s="400"/>
      <c r="DV78" s="400"/>
      <c r="DW78" s="400"/>
      <c r="DX78" s="400"/>
      <c r="DY78" s="400"/>
      <c r="DZ78" s="400"/>
      <c r="EA78" s="400"/>
      <c r="EB78" s="400"/>
      <c r="EC78" s="400"/>
      <c r="ED78" s="400"/>
      <c r="EE78" s="400"/>
      <c r="EF78" s="400"/>
      <c r="EG78" s="400"/>
      <c r="EH78" s="400"/>
      <c r="EI78" s="400"/>
      <c r="EJ78" s="400"/>
      <c r="EK78" s="400"/>
      <c r="EL78" s="400"/>
      <c r="EM78" s="400"/>
      <c r="EN78" s="400"/>
      <c r="EO78" s="400"/>
      <c r="EP78" s="400"/>
      <c r="EQ78" s="400"/>
      <c r="ER78" s="400"/>
      <c r="ES78" s="400"/>
      <c r="ET78" s="400"/>
      <c r="EU78" s="400"/>
      <c r="EV78" s="400"/>
      <c r="EW78" s="400"/>
      <c r="EX78" s="400"/>
      <c r="EY78" s="400"/>
      <c r="EZ78" s="400"/>
    </row>
    <row r="79" spans="1:156" ht="30" customHeight="1">
      <c r="A79" s="399"/>
      <c r="B79" s="399"/>
      <c r="C79" s="399"/>
      <c r="D79" s="399"/>
      <c r="E79" s="399"/>
      <c r="F79" s="399"/>
      <c r="G79" s="399"/>
      <c r="H79" s="399"/>
      <c r="I79" s="399"/>
      <c r="J79" s="399"/>
      <c r="K79" s="399"/>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399"/>
      <c r="AP79" s="399"/>
      <c r="AQ79" s="399"/>
      <c r="AR79" s="399"/>
      <c r="AS79" s="399"/>
      <c r="AT79" s="399"/>
      <c r="AU79" s="399"/>
      <c r="AV79" s="399"/>
      <c r="AW79" s="399"/>
      <c r="AX79" s="399"/>
      <c r="AY79" s="399"/>
      <c r="AZ79" s="399"/>
      <c r="BA79" s="399"/>
      <c r="BB79" s="399"/>
      <c r="BC79" s="399"/>
      <c r="BD79" s="399"/>
      <c r="BE79" s="399"/>
      <c r="BF79" s="399"/>
      <c r="BG79" s="399"/>
      <c r="BH79" s="399"/>
      <c r="BI79" s="399"/>
      <c r="BJ79" s="399"/>
      <c r="BK79" s="399"/>
      <c r="BL79" s="399"/>
      <c r="BM79" s="399"/>
      <c r="BN79" s="399"/>
      <c r="BO79" s="399"/>
      <c r="BP79" s="399"/>
      <c r="BQ79" s="399"/>
      <c r="BR79" s="399"/>
      <c r="BS79" s="399"/>
      <c r="BT79" s="399"/>
      <c r="BU79" s="399"/>
      <c r="BV79" s="399"/>
      <c r="BW79" s="399"/>
      <c r="BX79" s="399"/>
      <c r="BY79" s="399"/>
      <c r="BZ79" s="399"/>
      <c r="CA79" s="399"/>
      <c r="CB79" s="399"/>
      <c r="CC79" s="400"/>
      <c r="CD79" s="400"/>
      <c r="CE79" s="400"/>
      <c r="CF79" s="400"/>
      <c r="CG79" s="400"/>
      <c r="CH79" s="400"/>
      <c r="CI79" s="400"/>
      <c r="CJ79" s="400"/>
      <c r="CK79" s="400"/>
      <c r="CL79" s="400"/>
      <c r="CM79" s="400"/>
      <c r="CN79" s="400"/>
      <c r="CO79" s="400"/>
      <c r="CP79" s="400"/>
      <c r="CQ79" s="400"/>
      <c r="CR79" s="400"/>
      <c r="CS79" s="400"/>
      <c r="CT79" s="400"/>
      <c r="CU79" s="400"/>
      <c r="CV79" s="400"/>
      <c r="CW79" s="400"/>
      <c r="CX79" s="400"/>
      <c r="CY79" s="400"/>
      <c r="CZ79" s="400"/>
      <c r="DA79" s="400"/>
      <c r="DB79" s="400"/>
      <c r="DC79" s="400"/>
      <c r="DD79" s="400"/>
      <c r="DE79" s="400"/>
      <c r="DF79" s="400"/>
      <c r="DG79" s="400"/>
      <c r="DH79" s="400"/>
      <c r="DI79" s="400"/>
      <c r="DJ79" s="400"/>
      <c r="DK79" s="400"/>
      <c r="DL79" s="400"/>
      <c r="DM79" s="400"/>
      <c r="DN79" s="400"/>
      <c r="DO79" s="400"/>
      <c r="DP79" s="400"/>
      <c r="DQ79" s="400"/>
      <c r="DR79" s="400"/>
      <c r="DS79" s="400"/>
      <c r="DT79" s="400"/>
      <c r="DU79" s="400"/>
      <c r="DV79" s="400"/>
      <c r="DW79" s="400"/>
      <c r="DX79" s="400"/>
      <c r="DY79" s="400"/>
      <c r="DZ79" s="400"/>
      <c r="EA79" s="400"/>
      <c r="EB79" s="400"/>
      <c r="EC79" s="400"/>
      <c r="ED79" s="400"/>
      <c r="EE79" s="400"/>
      <c r="EF79" s="400"/>
      <c r="EG79" s="400"/>
      <c r="EH79" s="400"/>
      <c r="EI79" s="400"/>
      <c r="EJ79" s="400"/>
      <c r="EK79" s="400"/>
      <c r="EL79" s="400"/>
      <c r="EM79" s="400"/>
      <c r="EN79" s="400"/>
      <c r="EO79" s="400"/>
      <c r="EP79" s="400"/>
      <c r="EQ79" s="400"/>
      <c r="ER79" s="400"/>
      <c r="ES79" s="400"/>
      <c r="ET79" s="400"/>
      <c r="EU79" s="400"/>
      <c r="EV79" s="400"/>
      <c r="EW79" s="400"/>
      <c r="EX79" s="400"/>
      <c r="EY79" s="400"/>
      <c r="EZ79" s="400"/>
    </row>
    <row r="80" spans="1:156" ht="30" customHeight="1">
      <c r="A80" s="399"/>
      <c r="B80" s="399"/>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399"/>
      <c r="AY80" s="399"/>
      <c r="AZ80" s="399"/>
      <c r="BA80" s="399"/>
      <c r="BB80" s="399"/>
      <c r="BC80" s="399"/>
      <c r="BD80" s="399"/>
      <c r="BE80" s="399"/>
      <c r="BF80" s="399"/>
      <c r="BG80" s="399"/>
      <c r="BH80" s="399"/>
      <c r="BI80" s="399"/>
      <c r="BJ80" s="399"/>
      <c r="BK80" s="399"/>
      <c r="BL80" s="399"/>
      <c r="BM80" s="399"/>
      <c r="BN80" s="399"/>
      <c r="BO80" s="399"/>
      <c r="BP80" s="399"/>
      <c r="BQ80" s="399"/>
      <c r="BR80" s="399"/>
      <c r="BS80" s="399"/>
      <c r="BT80" s="399"/>
      <c r="BU80" s="399"/>
      <c r="BV80" s="399"/>
      <c r="BW80" s="399"/>
      <c r="BX80" s="399"/>
      <c r="BY80" s="399"/>
      <c r="BZ80" s="399"/>
      <c r="CA80" s="399"/>
      <c r="CB80" s="399"/>
      <c r="CC80" s="400"/>
      <c r="CD80" s="400"/>
      <c r="CE80" s="400"/>
      <c r="CF80" s="400"/>
      <c r="CG80" s="400"/>
      <c r="CH80" s="400"/>
      <c r="CI80" s="400"/>
      <c r="CJ80" s="400"/>
      <c r="CK80" s="400"/>
      <c r="CL80" s="400"/>
      <c r="CM80" s="400"/>
      <c r="CN80" s="400"/>
      <c r="CO80" s="400"/>
      <c r="CP80" s="400"/>
      <c r="CQ80" s="400"/>
      <c r="CR80" s="400"/>
      <c r="CS80" s="400"/>
      <c r="CT80" s="400"/>
      <c r="CU80" s="400"/>
      <c r="CV80" s="400"/>
      <c r="CW80" s="400"/>
      <c r="CX80" s="400"/>
      <c r="CY80" s="400"/>
      <c r="CZ80" s="400"/>
      <c r="DA80" s="400"/>
      <c r="DB80" s="400"/>
      <c r="DC80" s="400"/>
      <c r="DD80" s="400"/>
      <c r="DE80" s="400"/>
      <c r="DF80" s="400"/>
      <c r="DG80" s="400"/>
      <c r="DH80" s="400"/>
      <c r="DI80" s="400"/>
      <c r="DJ80" s="400"/>
      <c r="DK80" s="400"/>
      <c r="DL80" s="400"/>
      <c r="DM80" s="400"/>
      <c r="DN80" s="400"/>
      <c r="DO80" s="400"/>
      <c r="DP80" s="400"/>
      <c r="DQ80" s="400"/>
      <c r="DR80" s="400"/>
      <c r="DS80" s="400"/>
      <c r="DT80" s="400"/>
      <c r="DU80" s="400"/>
      <c r="DV80" s="400"/>
      <c r="DW80" s="400"/>
      <c r="DX80" s="400"/>
      <c r="DY80" s="400"/>
      <c r="DZ80" s="400"/>
      <c r="EA80" s="400"/>
      <c r="EB80" s="400"/>
      <c r="EC80" s="400"/>
      <c r="ED80" s="400"/>
      <c r="EE80" s="400"/>
      <c r="EF80" s="400"/>
      <c r="EG80" s="400"/>
      <c r="EH80" s="400"/>
      <c r="EI80" s="400"/>
      <c r="EJ80" s="400"/>
      <c r="EK80" s="400"/>
      <c r="EL80" s="400"/>
      <c r="EM80" s="400"/>
      <c r="EN80" s="400"/>
      <c r="EO80" s="400"/>
      <c r="EP80" s="400"/>
      <c r="EQ80" s="400"/>
      <c r="ER80" s="400"/>
      <c r="ES80" s="400"/>
      <c r="ET80" s="400"/>
      <c r="EU80" s="400"/>
      <c r="EV80" s="400"/>
      <c r="EW80" s="400"/>
      <c r="EX80" s="400"/>
      <c r="EY80" s="400"/>
      <c r="EZ80" s="400"/>
    </row>
    <row r="81" spans="1:156" ht="30" customHeight="1">
      <c r="A81" s="399"/>
      <c r="B81" s="399"/>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c r="BP81" s="399"/>
      <c r="BQ81" s="399"/>
      <c r="BR81" s="399"/>
      <c r="BS81" s="399"/>
      <c r="BT81" s="399"/>
      <c r="BU81" s="399"/>
      <c r="BV81" s="399"/>
      <c r="BW81" s="399"/>
      <c r="BX81" s="399"/>
      <c r="BY81" s="399"/>
      <c r="BZ81" s="399"/>
      <c r="CA81" s="399"/>
      <c r="CB81" s="399"/>
      <c r="CC81" s="400"/>
      <c r="CD81" s="400"/>
      <c r="CE81" s="400"/>
      <c r="CF81" s="400"/>
      <c r="CG81" s="400"/>
      <c r="CH81" s="400"/>
      <c r="CI81" s="400"/>
      <c r="CJ81" s="400"/>
      <c r="CK81" s="400"/>
      <c r="CL81" s="400"/>
      <c r="CM81" s="400"/>
      <c r="CN81" s="400"/>
      <c r="CO81" s="400"/>
      <c r="CP81" s="400"/>
      <c r="CQ81" s="400"/>
      <c r="CR81" s="400"/>
      <c r="CS81" s="400"/>
      <c r="CT81" s="400"/>
      <c r="CU81" s="400"/>
      <c r="CV81" s="400"/>
      <c r="CW81" s="400"/>
      <c r="CX81" s="400"/>
      <c r="CY81" s="400"/>
      <c r="CZ81" s="400"/>
      <c r="DA81" s="400"/>
      <c r="DB81" s="400"/>
      <c r="DC81" s="400"/>
      <c r="DD81" s="400"/>
      <c r="DE81" s="400"/>
      <c r="DF81" s="400"/>
      <c r="DG81" s="400"/>
      <c r="DH81" s="400"/>
      <c r="DI81" s="400"/>
      <c r="DJ81" s="400"/>
      <c r="DK81" s="400"/>
      <c r="DL81" s="400"/>
      <c r="DM81" s="400"/>
      <c r="DN81" s="400"/>
      <c r="DO81" s="400"/>
      <c r="DP81" s="400"/>
      <c r="DQ81" s="400"/>
      <c r="DR81" s="400"/>
      <c r="DS81" s="400"/>
      <c r="DT81" s="400"/>
      <c r="DU81" s="400"/>
      <c r="DV81" s="400"/>
      <c r="DW81" s="400"/>
      <c r="DX81" s="400"/>
      <c r="DY81" s="400"/>
      <c r="DZ81" s="400"/>
      <c r="EA81" s="400"/>
      <c r="EB81" s="400"/>
      <c r="EC81" s="400"/>
      <c r="ED81" s="400"/>
      <c r="EE81" s="400"/>
      <c r="EF81" s="400"/>
      <c r="EG81" s="400"/>
      <c r="EH81" s="400"/>
      <c r="EI81" s="400"/>
      <c r="EJ81" s="400"/>
      <c r="EK81" s="400"/>
      <c r="EL81" s="400"/>
      <c r="EM81" s="400"/>
      <c r="EN81" s="400"/>
      <c r="EO81" s="400"/>
      <c r="EP81" s="400"/>
      <c r="EQ81" s="400"/>
      <c r="ER81" s="400"/>
      <c r="ES81" s="400"/>
      <c r="ET81" s="400"/>
      <c r="EU81" s="400"/>
      <c r="EV81" s="400"/>
      <c r="EW81" s="400"/>
      <c r="EX81" s="400"/>
      <c r="EY81" s="400"/>
      <c r="EZ81" s="400"/>
    </row>
    <row r="82" spans="1:156" ht="30" customHeight="1">
      <c r="A82" s="399"/>
      <c r="B82" s="399"/>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399"/>
      <c r="AE82" s="399"/>
      <c r="AF82" s="399"/>
      <c r="AG82" s="399"/>
      <c r="AH82" s="399"/>
      <c r="AI82" s="399"/>
      <c r="AJ82" s="399"/>
      <c r="AK82" s="399"/>
      <c r="AL82" s="399"/>
      <c r="AM82" s="399"/>
      <c r="AN82" s="399"/>
      <c r="AO82" s="399"/>
      <c r="AP82" s="399"/>
      <c r="AQ82" s="399"/>
      <c r="AR82" s="399"/>
      <c r="AS82" s="399"/>
      <c r="AT82" s="399"/>
      <c r="AU82" s="399"/>
      <c r="AV82" s="399"/>
      <c r="AW82" s="399"/>
      <c r="AX82" s="399"/>
      <c r="AY82" s="399"/>
      <c r="AZ82" s="399"/>
      <c r="BA82" s="399"/>
      <c r="BB82" s="399"/>
      <c r="BC82" s="399"/>
      <c r="BD82" s="399"/>
      <c r="BE82" s="399"/>
      <c r="BF82" s="399"/>
      <c r="BG82" s="399"/>
      <c r="BH82" s="399"/>
      <c r="BI82" s="399"/>
      <c r="BJ82" s="399"/>
      <c r="BK82" s="399"/>
      <c r="BL82" s="399"/>
      <c r="BM82" s="399"/>
      <c r="BN82" s="399"/>
      <c r="BO82" s="399"/>
      <c r="BP82" s="399"/>
      <c r="BQ82" s="399"/>
      <c r="BR82" s="399"/>
      <c r="BS82" s="399"/>
      <c r="BT82" s="399"/>
      <c r="BU82" s="399"/>
      <c r="BV82" s="399"/>
      <c r="BW82" s="399"/>
      <c r="BX82" s="399"/>
      <c r="BY82" s="399"/>
      <c r="BZ82" s="399"/>
      <c r="CA82" s="399"/>
      <c r="CB82" s="399"/>
      <c r="CC82" s="400"/>
      <c r="CD82" s="400"/>
      <c r="CE82" s="400"/>
      <c r="CF82" s="400"/>
      <c r="CG82" s="400"/>
      <c r="CH82" s="400"/>
      <c r="CI82" s="400"/>
      <c r="CJ82" s="400"/>
      <c r="CK82" s="400"/>
      <c r="CL82" s="400"/>
      <c r="CM82" s="400"/>
      <c r="CN82" s="400"/>
      <c r="CO82" s="400"/>
      <c r="CP82" s="400"/>
      <c r="CQ82" s="400"/>
      <c r="CR82" s="400"/>
      <c r="CS82" s="400"/>
      <c r="CT82" s="400"/>
      <c r="CU82" s="400"/>
      <c r="CV82" s="400"/>
      <c r="CW82" s="400"/>
      <c r="CX82" s="400"/>
      <c r="CY82" s="400"/>
      <c r="CZ82" s="400"/>
      <c r="DA82" s="400"/>
      <c r="DB82" s="400"/>
      <c r="DC82" s="400"/>
      <c r="DD82" s="400"/>
      <c r="DE82" s="400"/>
      <c r="DF82" s="400"/>
      <c r="DG82" s="400"/>
      <c r="DH82" s="400"/>
      <c r="DI82" s="400"/>
      <c r="DJ82" s="400"/>
      <c r="DK82" s="400"/>
      <c r="DL82" s="400"/>
      <c r="DM82" s="400"/>
      <c r="DN82" s="400"/>
      <c r="DO82" s="400"/>
      <c r="DP82" s="400"/>
      <c r="DQ82" s="400"/>
      <c r="DR82" s="400"/>
      <c r="DS82" s="400"/>
      <c r="DT82" s="400"/>
      <c r="DU82" s="400"/>
      <c r="DV82" s="400"/>
      <c r="DW82" s="400"/>
      <c r="DX82" s="400"/>
      <c r="DY82" s="400"/>
      <c r="DZ82" s="400"/>
      <c r="EA82" s="400"/>
      <c r="EB82" s="400"/>
      <c r="EC82" s="400"/>
      <c r="ED82" s="400"/>
      <c r="EE82" s="400"/>
      <c r="EF82" s="400"/>
      <c r="EG82" s="400"/>
      <c r="EH82" s="400"/>
      <c r="EI82" s="400"/>
      <c r="EJ82" s="400"/>
      <c r="EK82" s="400"/>
      <c r="EL82" s="400"/>
      <c r="EM82" s="400"/>
      <c r="EN82" s="400"/>
      <c r="EO82" s="400"/>
      <c r="EP82" s="400"/>
      <c r="EQ82" s="400"/>
      <c r="ER82" s="400"/>
      <c r="ES82" s="400"/>
      <c r="ET82" s="400"/>
      <c r="EU82" s="400"/>
      <c r="EV82" s="400"/>
      <c r="EW82" s="400"/>
      <c r="EX82" s="400"/>
      <c r="EY82" s="400"/>
      <c r="EZ82" s="400"/>
    </row>
    <row r="83" spans="1:156" ht="30" customHeight="1">
      <c r="A83" s="399"/>
      <c r="B83" s="399"/>
      <c r="C83" s="399"/>
      <c r="D83" s="399"/>
      <c r="E83" s="399"/>
      <c r="F83" s="399"/>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399"/>
      <c r="BF83" s="399"/>
      <c r="BG83" s="399"/>
      <c r="BH83" s="399"/>
      <c r="BI83" s="399"/>
      <c r="BJ83" s="399"/>
      <c r="BK83" s="399"/>
      <c r="BL83" s="399"/>
      <c r="BM83" s="399"/>
      <c r="BN83" s="399"/>
      <c r="BO83" s="399"/>
      <c r="BP83" s="399"/>
      <c r="BQ83" s="399"/>
      <c r="BR83" s="399"/>
      <c r="BS83" s="399"/>
      <c r="BT83" s="399"/>
      <c r="BU83" s="399"/>
      <c r="BV83" s="399"/>
      <c r="BW83" s="399"/>
      <c r="BX83" s="399"/>
      <c r="BY83" s="399"/>
      <c r="BZ83" s="399"/>
      <c r="CA83" s="399"/>
      <c r="CB83" s="399"/>
      <c r="CC83" s="400"/>
      <c r="CD83" s="400"/>
      <c r="CE83" s="400"/>
      <c r="CF83" s="400"/>
      <c r="CG83" s="400"/>
      <c r="CH83" s="400"/>
      <c r="CI83" s="400"/>
      <c r="CJ83" s="400"/>
      <c r="CK83" s="400"/>
      <c r="CL83" s="400"/>
      <c r="CM83" s="400"/>
      <c r="CN83" s="400"/>
      <c r="CO83" s="400"/>
      <c r="CP83" s="400"/>
      <c r="CQ83" s="400"/>
      <c r="CR83" s="400"/>
      <c r="CS83" s="400"/>
      <c r="CT83" s="400"/>
      <c r="CU83" s="400"/>
      <c r="CV83" s="400"/>
      <c r="CW83" s="400"/>
      <c r="CX83" s="400"/>
      <c r="CY83" s="400"/>
      <c r="CZ83" s="400"/>
      <c r="DA83" s="400"/>
      <c r="DB83" s="400"/>
      <c r="DC83" s="400"/>
      <c r="DD83" s="400"/>
      <c r="DE83" s="400"/>
      <c r="DF83" s="400"/>
      <c r="DG83" s="400"/>
      <c r="DH83" s="400"/>
      <c r="DI83" s="400"/>
      <c r="DJ83" s="400"/>
      <c r="DK83" s="400"/>
      <c r="DL83" s="400"/>
      <c r="DM83" s="400"/>
      <c r="DN83" s="400"/>
      <c r="DO83" s="400"/>
      <c r="DP83" s="400"/>
      <c r="DQ83" s="400"/>
      <c r="DR83" s="400"/>
      <c r="DS83" s="400"/>
      <c r="DT83" s="400"/>
      <c r="DU83" s="400"/>
      <c r="DV83" s="400"/>
      <c r="DW83" s="400"/>
      <c r="DX83" s="400"/>
      <c r="DY83" s="400"/>
      <c r="DZ83" s="400"/>
      <c r="EA83" s="400"/>
      <c r="EB83" s="400"/>
      <c r="EC83" s="400"/>
      <c r="ED83" s="400"/>
      <c r="EE83" s="400"/>
      <c r="EF83" s="400"/>
      <c r="EG83" s="400"/>
      <c r="EH83" s="400"/>
      <c r="EI83" s="400"/>
      <c r="EJ83" s="400"/>
      <c r="EK83" s="400"/>
      <c r="EL83" s="400"/>
      <c r="EM83" s="400"/>
      <c r="EN83" s="400"/>
      <c r="EO83" s="400"/>
      <c r="EP83" s="400"/>
      <c r="EQ83" s="400"/>
      <c r="ER83" s="400"/>
      <c r="ES83" s="400"/>
      <c r="ET83" s="400"/>
      <c r="EU83" s="400"/>
      <c r="EV83" s="400"/>
      <c r="EW83" s="400"/>
      <c r="EX83" s="400"/>
      <c r="EY83" s="400"/>
      <c r="EZ83" s="400"/>
    </row>
    <row r="84" spans="1:156" ht="30" customHeight="1">
      <c r="A84" s="399"/>
      <c r="B84" s="399"/>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399"/>
      <c r="AV84" s="399"/>
      <c r="AW84" s="399"/>
      <c r="AX84" s="399"/>
      <c r="AY84" s="399"/>
      <c r="AZ84" s="399"/>
      <c r="BA84" s="399"/>
      <c r="BB84" s="399"/>
      <c r="BC84" s="399"/>
      <c r="BD84" s="399"/>
      <c r="BE84" s="399"/>
      <c r="BF84" s="399"/>
      <c r="BG84" s="399"/>
      <c r="BH84" s="399"/>
      <c r="BI84" s="399"/>
      <c r="BJ84" s="399"/>
      <c r="BK84" s="399"/>
      <c r="BL84" s="399"/>
      <c r="BM84" s="399"/>
      <c r="BN84" s="399"/>
      <c r="BO84" s="399"/>
      <c r="BP84" s="399"/>
      <c r="BQ84" s="399"/>
      <c r="BR84" s="399"/>
      <c r="BS84" s="399"/>
      <c r="BT84" s="399"/>
      <c r="BU84" s="399"/>
      <c r="BV84" s="399"/>
      <c r="BW84" s="399"/>
      <c r="BX84" s="399"/>
      <c r="BY84" s="399"/>
      <c r="BZ84" s="399"/>
      <c r="CA84" s="399"/>
      <c r="CB84" s="399"/>
      <c r="CC84" s="400"/>
      <c r="CD84" s="400"/>
      <c r="CE84" s="400"/>
      <c r="CF84" s="400"/>
      <c r="CG84" s="400"/>
      <c r="CH84" s="400"/>
      <c r="CI84" s="400"/>
      <c r="CJ84" s="400"/>
      <c r="CK84" s="400"/>
      <c r="CL84" s="400"/>
      <c r="CM84" s="400"/>
      <c r="CN84" s="400"/>
      <c r="CO84" s="400"/>
      <c r="CP84" s="400"/>
      <c r="CQ84" s="400"/>
      <c r="CR84" s="400"/>
      <c r="CS84" s="400"/>
      <c r="CT84" s="400"/>
      <c r="CU84" s="400"/>
      <c r="CV84" s="400"/>
      <c r="CW84" s="400"/>
      <c r="CX84" s="400"/>
      <c r="CY84" s="400"/>
      <c r="CZ84" s="400"/>
      <c r="DA84" s="400"/>
      <c r="DB84" s="400"/>
      <c r="DC84" s="400"/>
      <c r="DD84" s="400"/>
      <c r="DE84" s="400"/>
      <c r="DF84" s="400"/>
      <c r="DG84" s="400"/>
      <c r="DH84" s="400"/>
      <c r="DI84" s="400"/>
      <c r="DJ84" s="400"/>
      <c r="DK84" s="400"/>
      <c r="DL84" s="400"/>
      <c r="DM84" s="400"/>
      <c r="DN84" s="400"/>
      <c r="DO84" s="400"/>
      <c r="DP84" s="400"/>
      <c r="DQ84" s="400"/>
      <c r="DR84" s="400"/>
      <c r="DS84" s="400"/>
      <c r="DT84" s="400"/>
      <c r="DU84" s="400"/>
      <c r="DV84" s="400"/>
      <c r="DW84" s="400"/>
      <c r="DX84" s="400"/>
      <c r="DY84" s="400"/>
      <c r="DZ84" s="400"/>
      <c r="EA84" s="400"/>
      <c r="EB84" s="400"/>
      <c r="EC84" s="400"/>
      <c r="ED84" s="400"/>
      <c r="EE84" s="400"/>
      <c r="EF84" s="400"/>
      <c r="EG84" s="400"/>
      <c r="EH84" s="400"/>
      <c r="EI84" s="400"/>
      <c r="EJ84" s="400"/>
      <c r="EK84" s="400"/>
      <c r="EL84" s="400"/>
      <c r="EM84" s="400"/>
      <c r="EN84" s="400"/>
      <c r="EO84" s="400"/>
      <c r="EP84" s="400"/>
      <c r="EQ84" s="400"/>
      <c r="ER84" s="400"/>
      <c r="ES84" s="400"/>
      <c r="ET84" s="400"/>
      <c r="EU84" s="400"/>
      <c r="EV84" s="400"/>
      <c r="EW84" s="400"/>
      <c r="EX84" s="400"/>
      <c r="EY84" s="400"/>
      <c r="EZ84" s="400"/>
    </row>
    <row r="85" spans="1:156" ht="30" customHeight="1">
      <c r="A85" s="399"/>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399"/>
      <c r="BV85" s="399"/>
      <c r="BW85" s="399"/>
      <c r="BX85" s="399"/>
      <c r="BY85" s="399"/>
      <c r="BZ85" s="399"/>
      <c r="CA85" s="399"/>
      <c r="CB85" s="399"/>
      <c r="CC85" s="400"/>
      <c r="CD85" s="400"/>
      <c r="CE85" s="400"/>
      <c r="CF85" s="400"/>
      <c r="CG85" s="400"/>
      <c r="CH85" s="400"/>
      <c r="CI85" s="400"/>
      <c r="CJ85" s="400"/>
      <c r="CK85" s="400"/>
      <c r="CL85" s="400"/>
      <c r="CM85" s="400"/>
      <c r="CN85" s="400"/>
      <c r="CO85" s="400"/>
      <c r="CP85" s="400"/>
      <c r="CQ85" s="400"/>
      <c r="CR85" s="400"/>
      <c r="CS85" s="400"/>
      <c r="CT85" s="400"/>
      <c r="CU85" s="400"/>
      <c r="CV85" s="400"/>
      <c r="CW85" s="400"/>
      <c r="CX85" s="400"/>
      <c r="CY85" s="400"/>
      <c r="CZ85" s="400"/>
      <c r="DA85" s="400"/>
      <c r="DB85" s="400"/>
      <c r="DC85" s="400"/>
      <c r="DD85" s="400"/>
      <c r="DE85" s="400"/>
      <c r="DF85" s="400"/>
      <c r="DG85" s="400"/>
      <c r="DH85" s="400"/>
      <c r="DI85" s="400"/>
      <c r="DJ85" s="400"/>
      <c r="DK85" s="400"/>
      <c r="DL85" s="400"/>
      <c r="DM85" s="400"/>
      <c r="DN85" s="400"/>
      <c r="DO85" s="400"/>
      <c r="DP85" s="400"/>
      <c r="DQ85" s="400"/>
      <c r="DR85" s="400"/>
      <c r="DS85" s="400"/>
      <c r="DT85" s="400"/>
      <c r="DU85" s="400"/>
      <c r="DV85" s="400"/>
      <c r="DW85" s="400"/>
      <c r="DX85" s="400"/>
      <c r="DY85" s="400"/>
      <c r="DZ85" s="400"/>
      <c r="EA85" s="400"/>
      <c r="EB85" s="400"/>
      <c r="EC85" s="400"/>
      <c r="ED85" s="400"/>
      <c r="EE85" s="400"/>
      <c r="EF85" s="400"/>
      <c r="EG85" s="400"/>
      <c r="EH85" s="400"/>
      <c r="EI85" s="400"/>
      <c r="EJ85" s="400"/>
      <c r="EK85" s="400"/>
      <c r="EL85" s="400"/>
      <c r="EM85" s="400"/>
      <c r="EN85" s="400"/>
      <c r="EO85" s="400"/>
      <c r="EP85" s="400"/>
      <c r="EQ85" s="400"/>
      <c r="ER85" s="400"/>
      <c r="ES85" s="400"/>
      <c r="ET85" s="400"/>
      <c r="EU85" s="400"/>
      <c r="EV85" s="400"/>
      <c r="EW85" s="400"/>
      <c r="EX85" s="400"/>
      <c r="EY85" s="400"/>
      <c r="EZ85" s="400"/>
    </row>
    <row r="86" spans="1:156" ht="30" customHeight="1">
      <c r="A86" s="399"/>
      <c r="B86" s="399"/>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c r="BP86" s="399"/>
      <c r="BQ86" s="399"/>
      <c r="BR86" s="399"/>
      <c r="BS86" s="399"/>
      <c r="BT86" s="399"/>
      <c r="BU86" s="399"/>
      <c r="BV86" s="399"/>
      <c r="BW86" s="399"/>
      <c r="BX86" s="399"/>
      <c r="BY86" s="399"/>
      <c r="BZ86" s="399"/>
      <c r="CA86" s="399"/>
      <c r="CB86" s="399"/>
      <c r="CC86" s="400"/>
      <c r="CD86" s="400"/>
      <c r="CE86" s="400"/>
      <c r="CF86" s="400"/>
      <c r="CG86" s="400"/>
      <c r="CH86" s="400"/>
      <c r="CI86" s="400"/>
      <c r="CJ86" s="400"/>
      <c r="CK86" s="400"/>
      <c r="CL86" s="400"/>
      <c r="CM86" s="400"/>
      <c r="CN86" s="400"/>
      <c r="CO86" s="400"/>
      <c r="CP86" s="400"/>
      <c r="CQ86" s="400"/>
      <c r="CR86" s="400"/>
      <c r="CS86" s="400"/>
      <c r="CT86" s="400"/>
      <c r="CU86" s="400"/>
      <c r="CV86" s="400"/>
      <c r="CW86" s="400"/>
      <c r="CX86" s="400"/>
      <c r="CY86" s="400"/>
      <c r="CZ86" s="400"/>
      <c r="DA86" s="400"/>
      <c r="DB86" s="400"/>
      <c r="DC86" s="400"/>
      <c r="DD86" s="400"/>
      <c r="DE86" s="400"/>
      <c r="DF86" s="400"/>
      <c r="DG86" s="400"/>
      <c r="DH86" s="400"/>
      <c r="DI86" s="400"/>
      <c r="DJ86" s="400"/>
      <c r="DK86" s="400"/>
      <c r="DL86" s="400"/>
      <c r="DM86" s="400"/>
      <c r="DN86" s="400"/>
      <c r="DO86" s="400"/>
      <c r="DP86" s="400"/>
      <c r="DQ86" s="400"/>
      <c r="DR86" s="400"/>
      <c r="DS86" s="400"/>
      <c r="DT86" s="400"/>
      <c r="DU86" s="400"/>
      <c r="DV86" s="400"/>
      <c r="DW86" s="400"/>
      <c r="DX86" s="400"/>
      <c r="DY86" s="400"/>
      <c r="DZ86" s="400"/>
      <c r="EA86" s="400"/>
      <c r="EB86" s="400"/>
      <c r="EC86" s="400"/>
      <c r="ED86" s="400"/>
      <c r="EE86" s="400"/>
      <c r="EF86" s="400"/>
      <c r="EG86" s="400"/>
      <c r="EH86" s="400"/>
      <c r="EI86" s="400"/>
      <c r="EJ86" s="400"/>
      <c r="EK86" s="400"/>
      <c r="EL86" s="400"/>
      <c r="EM86" s="400"/>
      <c r="EN86" s="400"/>
      <c r="EO86" s="400"/>
      <c r="EP86" s="400"/>
      <c r="EQ86" s="400"/>
      <c r="ER86" s="400"/>
      <c r="ES86" s="400"/>
      <c r="ET86" s="400"/>
      <c r="EU86" s="400"/>
      <c r="EV86" s="400"/>
      <c r="EW86" s="400"/>
      <c r="EX86" s="400"/>
      <c r="EY86" s="400"/>
      <c r="EZ86" s="400"/>
    </row>
    <row r="87" spans="1:156" ht="30" customHeight="1">
      <c r="A87" s="399"/>
      <c r="B87" s="399"/>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399"/>
      <c r="AO87" s="399"/>
      <c r="AP87" s="399"/>
      <c r="AQ87" s="399"/>
      <c r="AR87" s="399"/>
      <c r="AS87" s="399"/>
      <c r="AT87" s="399"/>
      <c r="AU87" s="399"/>
      <c r="AV87" s="399"/>
      <c r="AW87" s="399"/>
      <c r="AX87" s="399"/>
      <c r="AY87" s="399"/>
      <c r="AZ87" s="399"/>
      <c r="BA87" s="399"/>
      <c r="BB87" s="399"/>
      <c r="BC87" s="399"/>
      <c r="BD87" s="399"/>
      <c r="BE87" s="399"/>
      <c r="BF87" s="399"/>
      <c r="BG87" s="399"/>
      <c r="BH87" s="399"/>
      <c r="BI87" s="399"/>
      <c r="BJ87" s="399"/>
      <c r="BK87" s="399"/>
      <c r="BL87" s="399"/>
      <c r="BM87" s="399"/>
      <c r="BN87" s="399"/>
      <c r="BO87" s="399"/>
      <c r="BP87" s="399"/>
      <c r="BQ87" s="399"/>
      <c r="BR87" s="399"/>
      <c r="BS87" s="399"/>
      <c r="BT87" s="399"/>
      <c r="BU87" s="399"/>
      <c r="BV87" s="399"/>
      <c r="BW87" s="399"/>
      <c r="BX87" s="399"/>
      <c r="BY87" s="399"/>
      <c r="BZ87" s="399"/>
      <c r="CA87" s="399"/>
      <c r="CB87" s="399"/>
      <c r="CC87" s="400"/>
      <c r="CD87" s="400"/>
      <c r="CE87" s="400"/>
      <c r="CF87" s="400"/>
      <c r="CG87" s="400"/>
      <c r="CH87" s="400"/>
      <c r="CI87" s="400"/>
      <c r="CJ87" s="400"/>
      <c r="CK87" s="400"/>
      <c r="CL87" s="400"/>
      <c r="CM87" s="400"/>
      <c r="CN87" s="400"/>
      <c r="CO87" s="400"/>
      <c r="CP87" s="400"/>
      <c r="CQ87" s="400"/>
      <c r="CR87" s="400"/>
      <c r="CS87" s="400"/>
      <c r="CT87" s="400"/>
      <c r="CU87" s="400"/>
      <c r="CV87" s="400"/>
      <c r="CW87" s="400"/>
      <c r="CX87" s="400"/>
      <c r="CY87" s="400"/>
      <c r="CZ87" s="400"/>
      <c r="DA87" s="400"/>
      <c r="DB87" s="400"/>
      <c r="DC87" s="400"/>
      <c r="DD87" s="400"/>
      <c r="DE87" s="400"/>
      <c r="DF87" s="400"/>
      <c r="DG87" s="400"/>
      <c r="DH87" s="400"/>
      <c r="DI87" s="400"/>
      <c r="DJ87" s="400"/>
      <c r="DK87" s="400"/>
      <c r="DL87" s="400"/>
      <c r="DM87" s="400"/>
      <c r="DN87" s="400"/>
      <c r="DO87" s="400"/>
      <c r="DP87" s="400"/>
      <c r="DQ87" s="400"/>
      <c r="DR87" s="400"/>
      <c r="DS87" s="400"/>
      <c r="DT87" s="400"/>
      <c r="DU87" s="400"/>
      <c r="DV87" s="400"/>
      <c r="DW87" s="400"/>
      <c r="DX87" s="400"/>
      <c r="DY87" s="400"/>
      <c r="DZ87" s="400"/>
      <c r="EA87" s="400"/>
      <c r="EB87" s="400"/>
      <c r="EC87" s="400"/>
      <c r="ED87" s="400"/>
      <c r="EE87" s="400"/>
      <c r="EF87" s="400"/>
      <c r="EG87" s="400"/>
      <c r="EH87" s="400"/>
      <c r="EI87" s="400"/>
      <c r="EJ87" s="400"/>
      <c r="EK87" s="400"/>
      <c r="EL87" s="400"/>
      <c r="EM87" s="400"/>
      <c r="EN87" s="400"/>
      <c r="EO87" s="400"/>
      <c r="EP87" s="400"/>
      <c r="EQ87" s="400"/>
      <c r="ER87" s="400"/>
      <c r="ES87" s="400"/>
      <c r="ET87" s="400"/>
      <c r="EU87" s="400"/>
      <c r="EV87" s="400"/>
      <c r="EW87" s="400"/>
      <c r="EX87" s="400"/>
      <c r="EY87" s="400"/>
      <c r="EZ87" s="400"/>
    </row>
    <row r="88" spans="1:156" ht="30" customHeight="1">
      <c r="A88" s="399"/>
      <c r="B88" s="399"/>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399"/>
      <c r="AY88" s="399"/>
      <c r="AZ88" s="399"/>
      <c r="BA88" s="399"/>
      <c r="BB88" s="399"/>
      <c r="BC88" s="399"/>
      <c r="BD88" s="399"/>
      <c r="BE88" s="399"/>
      <c r="BF88" s="399"/>
      <c r="BG88" s="399"/>
      <c r="BH88" s="399"/>
      <c r="BI88" s="399"/>
      <c r="BJ88" s="399"/>
      <c r="BK88" s="399"/>
      <c r="BL88" s="399"/>
      <c r="BM88" s="399"/>
      <c r="BN88" s="399"/>
      <c r="BO88" s="399"/>
      <c r="BP88" s="399"/>
      <c r="BQ88" s="399"/>
      <c r="BR88" s="399"/>
      <c r="BS88" s="399"/>
      <c r="BT88" s="399"/>
      <c r="BU88" s="399"/>
      <c r="BV88" s="399"/>
      <c r="BW88" s="399"/>
      <c r="BX88" s="399"/>
      <c r="BY88" s="399"/>
      <c r="BZ88" s="399"/>
      <c r="CA88" s="399"/>
      <c r="CB88" s="399"/>
      <c r="CC88" s="400"/>
      <c r="CD88" s="400"/>
      <c r="CE88" s="400"/>
      <c r="CF88" s="400"/>
      <c r="CG88" s="400"/>
      <c r="CH88" s="400"/>
      <c r="CI88" s="400"/>
      <c r="CJ88" s="400"/>
      <c r="CK88" s="400"/>
      <c r="CL88" s="400"/>
      <c r="CM88" s="400"/>
      <c r="CN88" s="400"/>
      <c r="CO88" s="400"/>
      <c r="CP88" s="400"/>
      <c r="CQ88" s="400"/>
      <c r="CR88" s="400"/>
      <c r="CS88" s="400"/>
      <c r="CT88" s="400"/>
      <c r="CU88" s="400"/>
      <c r="CV88" s="400"/>
      <c r="CW88" s="400"/>
      <c r="CX88" s="400"/>
      <c r="CY88" s="400"/>
      <c r="CZ88" s="400"/>
      <c r="DA88" s="400"/>
      <c r="DB88" s="400"/>
      <c r="DC88" s="400"/>
      <c r="DD88" s="400"/>
      <c r="DE88" s="400"/>
      <c r="DF88" s="400"/>
      <c r="DG88" s="400"/>
      <c r="DH88" s="400"/>
      <c r="DI88" s="400"/>
      <c r="DJ88" s="400"/>
      <c r="DK88" s="400"/>
      <c r="DL88" s="400"/>
      <c r="DM88" s="400"/>
      <c r="DN88" s="400"/>
      <c r="DO88" s="400"/>
      <c r="DP88" s="400"/>
      <c r="DQ88" s="400"/>
      <c r="DR88" s="400"/>
      <c r="DS88" s="400"/>
      <c r="DT88" s="400"/>
      <c r="DU88" s="400"/>
      <c r="DV88" s="400"/>
      <c r="DW88" s="400"/>
      <c r="DX88" s="400"/>
      <c r="DY88" s="400"/>
      <c r="DZ88" s="400"/>
      <c r="EA88" s="400"/>
      <c r="EB88" s="400"/>
      <c r="EC88" s="400"/>
      <c r="ED88" s="400"/>
      <c r="EE88" s="400"/>
      <c r="EF88" s="400"/>
      <c r="EG88" s="400"/>
      <c r="EH88" s="400"/>
      <c r="EI88" s="400"/>
      <c r="EJ88" s="400"/>
      <c r="EK88" s="400"/>
      <c r="EL88" s="400"/>
      <c r="EM88" s="400"/>
      <c r="EN88" s="400"/>
      <c r="EO88" s="400"/>
      <c r="EP88" s="400"/>
      <c r="EQ88" s="400"/>
      <c r="ER88" s="400"/>
      <c r="ES88" s="400"/>
      <c r="ET88" s="400"/>
      <c r="EU88" s="400"/>
      <c r="EV88" s="400"/>
      <c r="EW88" s="400"/>
      <c r="EX88" s="400"/>
      <c r="EY88" s="400"/>
      <c r="EZ88" s="400"/>
    </row>
    <row r="89" spans="1:156" ht="30" customHeight="1">
      <c r="A89" s="399"/>
      <c r="B89" s="399"/>
      <c r="C89" s="399"/>
      <c r="D89" s="399"/>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c r="AZ89" s="399"/>
      <c r="BA89" s="399"/>
      <c r="BB89" s="399"/>
      <c r="BC89" s="399"/>
      <c r="BD89" s="399"/>
      <c r="BE89" s="399"/>
      <c r="BF89" s="399"/>
      <c r="BG89" s="399"/>
      <c r="BH89" s="399"/>
      <c r="BI89" s="399"/>
      <c r="BJ89" s="399"/>
      <c r="BK89" s="399"/>
      <c r="BL89" s="399"/>
      <c r="BM89" s="399"/>
      <c r="BN89" s="399"/>
      <c r="BO89" s="399"/>
      <c r="BP89" s="399"/>
      <c r="BQ89" s="399"/>
      <c r="BR89" s="399"/>
      <c r="BS89" s="399"/>
      <c r="BT89" s="399"/>
      <c r="BU89" s="399"/>
      <c r="BV89" s="399"/>
      <c r="BW89" s="399"/>
      <c r="BX89" s="399"/>
      <c r="BY89" s="399"/>
      <c r="BZ89" s="399"/>
      <c r="CA89" s="399"/>
      <c r="CB89" s="399"/>
      <c r="CC89" s="400"/>
      <c r="CD89" s="400"/>
      <c r="CE89" s="400"/>
      <c r="CF89" s="400"/>
      <c r="CG89" s="400"/>
      <c r="CH89" s="400"/>
      <c r="CI89" s="400"/>
      <c r="CJ89" s="400"/>
      <c r="CK89" s="400"/>
      <c r="CL89" s="400"/>
      <c r="CM89" s="400"/>
      <c r="CN89" s="400"/>
      <c r="CO89" s="400"/>
      <c r="CP89" s="400"/>
      <c r="CQ89" s="400"/>
      <c r="CR89" s="400"/>
      <c r="CS89" s="400"/>
      <c r="CT89" s="400"/>
      <c r="CU89" s="400"/>
      <c r="CV89" s="400"/>
      <c r="CW89" s="400"/>
      <c r="CX89" s="400"/>
      <c r="CY89" s="400"/>
      <c r="CZ89" s="400"/>
      <c r="DA89" s="400"/>
      <c r="DB89" s="400"/>
      <c r="DC89" s="400"/>
      <c r="DD89" s="400"/>
      <c r="DE89" s="400"/>
      <c r="DF89" s="400"/>
      <c r="DG89" s="400"/>
      <c r="DH89" s="400"/>
      <c r="DI89" s="400"/>
      <c r="DJ89" s="400"/>
      <c r="DK89" s="400"/>
      <c r="DL89" s="400"/>
      <c r="DM89" s="400"/>
      <c r="DN89" s="400"/>
      <c r="DO89" s="400"/>
      <c r="DP89" s="400"/>
      <c r="DQ89" s="400"/>
      <c r="DR89" s="400"/>
      <c r="DS89" s="400"/>
      <c r="DT89" s="400"/>
      <c r="DU89" s="400"/>
      <c r="DV89" s="400"/>
      <c r="DW89" s="400"/>
      <c r="DX89" s="400"/>
      <c r="DY89" s="400"/>
      <c r="DZ89" s="400"/>
      <c r="EA89" s="400"/>
      <c r="EB89" s="400"/>
      <c r="EC89" s="400"/>
      <c r="ED89" s="400"/>
      <c r="EE89" s="400"/>
      <c r="EF89" s="400"/>
      <c r="EG89" s="400"/>
      <c r="EH89" s="400"/>
      <c r="EI89" s="400"/>
      <c r="EJ89" s="400"/>
      <c r="EK89" s="400"/>
      <c r="EL89" s="400"/>
      <c r="EM89" s="400"/>
      <c r="EN89" s="400"/>
      <c r="EO89" s="400"/>
      <c r="EP89" s="400"/>
      <c r="EQ89" s="400"/>
      <c r="ER89" s="400"/>
      <c r="ES89" s="400"/>
      <c r="ET89" s="400"/>
      <c r="EU89" s="400"/>
      <c r="EV89" s="400"/>
      <c r="EW89" s="400"/>
      <c r="EX89" s="400"/>
      <c r="EY89" s="400"/>
      <c r="EZ89" s="400"/>
    </row>
    <row r="90" spans="1:156" ht="30" customHeight="1">
      <c r="A90" s="399"/>
      <c r="B90" s="399"/>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c r="BP90" s="399"/>
      <c r="BQ90" s="399"/>
      <c r="BR90" s="399"/>
      <c r="BS90" s="399"/>
      <c r="BT90" s="399"/>
      <c r="BU90" s="399"/>
      <c r="BV90" s="399"/>
      <c r="BW90" s="399"/>
      <c r="BX90" s="399"/>
      <c r="BY90" s="399"/>
      <c r="BZ90" s="399"/>
      <c r="CA90" s="399"/>
      <c r="CB90" s="399"/>
      <c r="CC90" s="400"/>
      <c r="CD90" s="400"/>
      <c r="CE90" s="400"/>
      <c r="CF90" s="400"/>
      <c r="CG90" s="400"/>
      <c r="CH90" s="400"/>
      <c r="CI90" s="400"/>
      <c r="CJ90" s="400"/>
      <c r="CK90" s="400"/>
      <c r="CL90" s="400"/>
      <c r="CM90" s="400"/>
      <c r="CN90" s="400"/>
      <c r="CO90" s="400"/>
      <c r="CP90" s="400"/>
      <c r="CQ90" s="400"/>
      <c r="CR90" s="400"/>
      <c r="CS90" s="400"/>
      <c r="CT90" s="400"/>
      <c r="CU90" s="400"/>
      <c r="CV90" s="400"/>
      <c r="CW90" s="400"/>
      <c r="CX90" s="400"/>
      <c r="CY90" s="400"/>
      <c r="CZ90" s="400"/>
      <c r="DA90" s="400"/>
      <c r="DB90" s="400"/>
      <c r="DC90" s="400"/>
      <c r="DD90" s="400"/>
      <c r="DE90" s="400"/>
      <c r="DF90" s="400"/>
      <c r="DG90" s="400"/>
      <c r="DH90" s="400"/>
      <c r="DI90" s="400"/>
      <c r="DJ90" s="400"/>
      <c r="DK90" s="400"/>
      <c r="DL90" s="400"/>
      <c r="DM90" s="400"/>
      <c r="DN90" s="400"/>
      <c r="DO90" s="400"/>
      <c r="DP90" s="400"/>
      <c r="DQ90" s="400"/>
      <c r="DR90" s="400"/>
      <c r="DS90" s="400"/>
      <c r="DT90" s="400"/>
      <c r="DU90" s="400"/>
      <c r="DV90" s="400"/>
      <c r="DW90" s="400"/>
      <c r="DX90" s="400"/>
      <c r="DY90" s="400"/>
      <c r="DZ90" s="400"/>
      <c r="EA90" s="400"/>
      <c r="EB90" s="400"/>
      <c r="EC90" s="400"/>
      <c r="ED90" s="400"/>
      <c r="EE90" s="400"/>
      <c r="EF90" s="400"/>
      <c r="EG90" s="400"/>
      <c r="EH90" s="400"/>
      <c r="EI90" s="400"/>
      <c r="EJ90" s="400"/>
      <c r="EK90" s="400"/>
      <c r="EL90" s="400"/>
      <c r="EM90" s="400"/>
      <c r="EN90" s="400"/>
      <c r="EO90" s="400"/>
      <c r="EP90" s="400"/>
      <c r="EQ90" s="400"/>
      <c r="ER90" s="400"/>
      <c r="ES90" s="400"/>
      <c r="ET90" s="400"/>
      <c r="EU90" s="400"/>
      <c r="EV90" s="400"/>
      <c r="EW90" s="400"/>
      <c r="EX90" s="400"/>
      <c r="EY90" s="400"/>
      <c r="EZ90" s="400"/>
    </row>
    <row r="91" spans="1:156" ht="30" customHeight="1">
      <c r="A91" s="399"/>
      <c r="B91" s="399"/>
      <c r="C91" s="399"/>
      <c r="D91" s="399"/>
      <c r="E91" s="399"/>
      <c r="F91" s="399"/>
      <c r="G91" s="399"/>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399"/>
      <c r="AO91" s="399"/>
      <c r="AP91" s="399"/>
      <c r="AQ91" s="399"/>
      <c r="AR91" s="399"/>
      <c r="AS91" s="399"/>
      <c r="AT91" s="399"/>
      <c r="AU91" s="399"/>
      <c r="AV91" s="399"/>
      <c r="AW91" s="399"/>
      <c r="AX91" s="399"/>
      <c r="AY91" s="399"/>
      <c r="AZ91" s="399"/>
      <c r="BA91" s="399"/>
      <c r="BB91" s="399"/>
      <c r="BC91" s="399"/>
      <c r="BD91" s="399"/>
      <c r="BE91" s="399"/>
      <c r="BF91" s="399"/>
      <c r="BG91" s="399"/>
      <c r="BH91" s="399"/>
      <c r="BI91" s="399"/>
      <c r="BJ91" s="399"/>
      <c r="BK91" s="399"/>
      <c r="BL91" s="399"/>
      <c r="BM91" s="399"/>
      <c r="BN91" s="399"/>
      <c r="BO91" s="399"/>
      <c r="BP91" s="399"/>
      <c r="BQ91" s="399"/>
      <c r="BR91" s="399"/>
      <c r="BS91" s="399"/>
      <c r="BT91" s="399"/>
      <c r="BU91" s="399"/>
      <c r="BV91" s="399"/>
      <c r="BW91" s="399"/>
      <c r="BX91" s="399"/>
      <c r="BY91" s="399"/>
      <c r="BZ91" s="399"/>
      <c r="CA91" s="399"/>
      <c r="CB91" s="399"/>
      <c r="CC91" s="400"/>
      <c r="CD91" s="400"/>
      <c r="CE91" s="400"/>
      <c r="CF91" s="400"/>
      <c r="CG91" s="400"/>
      <c r="CH91" s="400"/>
      <c r="CI91" s="400"/>
      <c r="CJ91" s="400"/>
      <c r="CK91" s="400"/>
      <c r="CL91" s="400"/>
      <c r="CM91" s="400"/>
      <c r="CN91" s="400"/>
      <c r="CO91" s="400"/>
      <c r="CP91" s="400"/>
      <c r="CQ91" s="400"/>
      <c r="CR91" s="400"/>
      <c r="CS91" s="400"/>
      <c r="CT91" s="400"/>
      <c r="CU91" s="400"/>
      <c r="CV91" s="400"/>
      <c r="CW91" s="400"/>
      <c r="CX91" s="400"/>
      <c r="CY91" s="400"/>
      <c r="CZ91" s="400"/>
      <c r="DA91" s="400"/>
      <c r="DB91" s="400"/>
      <c r="DC91" s="400"/>
      <c r="DD91" s="400"/>
      <c r="DE91" s="400"/>
      <c r="DF91" s="400"/>
      <c r="DG91" s="400"/>
      <c r="DH91" s="400"/>
      <c r="DI91" s="400"/>
      <c r="DJ91" s="400"/>
      <c r="DK91" s="400"/>
      <c r="DL91" s="400"/>
      <c r="DM91" s="400"/>
      <c r="DN91" s="400"/>
      <c r="DO91" s="400"/>
      <c r="DP91" s="400"/>
      <c r="DQ91" s="400"/>
      <c r="DR91" s="400"/>
      <c r="DS91" s="400"/>
      <c r="DT91" s="400"/>
      <c r="DU91" s="400"/>
      <c r="DV91" s="400"/>
      <c r="DW91" s="400"/>
      <c r="DX91" s="400"/>
      <c r="DY91" s="400"/>
      <c r="DZ91" s="400"/>
      <c r="EA91" s="400"/>
      <c r="EB91" s="400"/>
      <c r="EC91" s="400"/>
      <c r="ED91" s="400"/>
      <c r="EE91" s="400"/>
      <c r="EF91" s="400"/>
      <c r="EG91" s="400"/>
      <c r="EH91" s="400"/>
      <c r="EI91" s="400"/>
      <c r="EJ91" s="400"/>
      <c r="EK91" s="400"/>
      <c r="EL91" s="400"/>
      <c r="EM91" s="400"/>
      <c r="EN91" s="400"/>
      <c r="EO91" s="400"/>
      <c r="EP91" s="400"/>
      <c r="EQ91" s="400"/>
      <c r="ER91" s="400"/>
      <c r="ES91" s="400"/>
      <c r="ET91" s="400"/>
      <c r="EU91" s="400"/>
      <c r="EV91" s="400"/>
      <c r="EW91" s="400"/>
      <c r="EX91" s="400"/>
      <c r="EY91" s="400"/>
      <c r="EZ91" s="400"/>
    </row>
    <row r="92" spans="1:156" ht="30" customHeight="1">
      <c r="A92" s="399"/>
      <c r="B92" s="399"/>
      <c r="C92" s="399"/>
      <c r="D92" s="399"/>
      <c r="E92" s="399"/>
      <c r="F92" s="399"/>
      <c r="G92" s="399"/>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399"/>
      <c r="AO92" s="399"/>
      <c r="AP92" s="399"/>
      <c r="AQ92" s="399"/>
      <c r="AR92" s="399"/>
      <c r="AS92" s="399"/>
      <c r="AT92" s="399"/>
      <c r="AU92" s="399"/>
      <c r="AV92" s="399"/>
      <c r="AW92" s="399"/>
      <c r="AX92" s="399"/>
      <c r="AY92" s="399"/>
      <c r="AZ92" s="399"/>
      <c r="BA92" s="399"/>
      <c r="BB92" s="399"/>
      <c r="BC92" s="399"/>
      <c r="BD92" s="399"/>
      <c r="BE92" s="399"/>
      <c r="BF92" s="399"/>
      <c r="BG92" s="399"/>
      <c r="BH92" s="399"/>
      <c r="BI92" s="399"/>
      <c r="BJ92" s="399"/>
      <c r="BK92" s="399"/>
      <c r="BL92" s="399"/>
      <c r="BM92" s="399"/>
      <c r="BN92" s="399"/>
      <c r="BO92" s="399"/>
      <c r="BP92" s="399"/>
      <c r="BQ92" s="399"/>
      <c r="BR92" s="399"/>
      <c r="BS92" s="399"/>
      <c r="BT92" s="399"/>
      <c r="BU92" s="399"/>
      <c r="BV92" s="399"/>
      <c r="BW92" s="399"/>
      <c r="BX92" s="399"/>
      <c r="BY92" s="399"/>
      <c r="BZ92" s="399"/>
      <c r="CA92" s="399"/>
      <c r="CB92" s="399"/>
      <c r="CC92" s="400"/>
      <c r="CD92" s="400"/>
      <c r="CE92" s="400"/>
      <c r="CF92" s="400"/>
      <c r="CG92" s="400"/>
      <c r="CH92" s="400"/>
      <c r="CI92" s="400"/>
      <c r="CJ92" s="400"/>
      <c r="CK92" s="400"/>
      <c r="CL92" s="400"/>
      <c r="CM92" s="400"/>
      <c r="CN92" s="400"/>
      <c r="CO92" s="400"/>
      <c r="CP92" s="400"/>
      <c r="CQ92" s="400"/>
      <c r="CR92" s="400"/>
      <c r="CS92" s="400"/>
      <c r="CT92" s="400"/>
      <c r="CU92" s="400"/>
      <c r="CV92" s="400"/>
      <c r="CW92" s="400"/>
      <c r="CX92" s="400"/>
      <c r="CY92" s="400"/>
      <c r="CZ92" s="400"/>
      <c r="DA92" s="400"/>
      <c r="DB92" s="400"/>
      <c r="DC92" s="400"/>
      <c r="DD92" s="400"/>
      <c r="DE92" s="400"/>
      <c r="DF92" s="400"/>
      <c r="DG92" s="400"/>
      <c r="DH92" s="400"/>
      <c r="DI92" s="400"/>
      <c r="DJ92" s="400"/>
      <c r="DK92" s="400"/>
      <c r="DL92" s="400"/>
      <c r="DM92" s="400"/>
      <c r="DN92" s="400"/>
      <c r="DO92" s="400"/>
      <c r="DP92" s="400"/>
      <c r="DQ92" s="400"/>
      <c r="DR92" s="400"/>
      <c r="DS92" s="400"/>
      <c r="DT92" s="400"/>
      <c r="DU92" s="400"/>
      <c r="DV92" s="400"/>
      <c r="DW92" s="400"/>
      <c r="DX92" s="400"/>
      <c r="DY92" s="400"/>
      <c r="DZ92" s="400"/>
      <c r="EA92" s="400"/>
      <c r="EB92" s="400"/>
      <c r="EC92" s="400"/>
      <c r="ED92" s="400"/>
      <c r="EE92" s="400"/>
      <c r="EF92" s="400"/>
      <c r="EG92" s="400"/>
      <c r="EH92" s="400"/>
      <c r="EI92" s="400"/>
      <c r="EJ92" s="400"/>
      <c r="EK92" s="400"/>
      <c r="EL92" s="400"/>
      <c r="EM92" s="400"/>
      <c r="EN92" s="400"/>
      <c r="EO92" s="400"/>
      <c r="EP92" s="400"/>
      <c r="EQ92" s="400"/>
      <c r="ER92" s="400"/>
      <c r="ES92" s="400"/>
      <c r="ET92" s="400"/>
      <c r="EU92" s="400"/>
      <c r="EV92" s="400"/>
      <c r="EW92" s="400"/>
      <c r="EX92" s="400"/>
      <c r="EY92" s="400"/>
      <c r="EZ92" s="400"/>
    </row>
    <row r="93" spans="1:156" ht="30" customHeight="1">
      <c r="A93" s="399"/>
      <c r="B93" s="399"/>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399"/>
      <c r="AY93" s="399"/>
      <c r="AZ93" s="399"/>
      <c r="BA93" s="399"/>
      <c r="BB93" s="399"/>
      <c r="BC93" s="399"/>
      <c r="BD93" s="399"/>
      <c r="BE93" s="399"/>
      <c r="BF93" s="399"/>
      <c r="BG93" s="399"/>
      <c r="BH93" s="399"/>
      <c r="BI93" s="399"/>
      <c r="BJ93" s="399"/>
      <c r="BK93" s="399"/>
      <c r="BL93" s="399"/>
      <c r="BM93" s="399"/>
      <c r="BN93" s="399"/>
      <c r="BO93" s="399"/>
      <c r="BP93" s="399"/>
      <c r="BQ93" s="399"/>
      <c r="BR93" s="399"/>
      <c r="BS93" s="399"/>
      <c r="BT93" s="399"/>
      <c r="BU93" s="399"/>
      <c r="BV93" s="399"/>
      <c r="BW93" s="399"/>
      <c r="BX93" s="399"/>
      <c r="BY93" s="399"/>
      <c r="BZ93" s="399"/>
      <c r="CA93" s="399"/>
      <c r="CB93" s="399"/>
      <c r="CC93" s="400"/>
      <c r="CD93" s="400"/>
      <c r="CE93" s="400"/>
      <c r="CF93" s="400"/>
      <c r="CG93" s="400"/>
      <c r="CH93" s="400"/>
      <c r="CI93" s="400"/>
      <c r="CJ93" s="400"/>
      <c r="CK93" s="400"/>
      <c r="CL93" s="400"/>
      <c r="CM93" s="400"/>
      <c r="CN93" s="400"/>
      <c r="CO93" s="400"/>
      <c r="CP93" s="400"/>
      <c r="CQ93" s="400"/>
      <c r="CR93" s="400"/>
      <c r="CS93" s="400"/>
      <c r="CT93" s="400"/>
      <c r="CU93" s="400"/>
      <c r="CV93" s="400"/>
      <c r="CW93" s="400"/>
      <c r="CX93" s="400"/>
      <c r="CY93" s="400"/>
      <c r="CZ93" s="400"/>
      <c r="DA93" s="400"/>
      <c r="DB93" s="400"/>
      <c r="DC93" s="400"/>
      <c r="DD93" s="400"/>
      <c r="DE93" s="400"/>
      <c r="DF93" s="400"/>
      <c r="DG93" s="400"/>
      <c r="DH93" s="400"/>
      <c r="DI93" s="400"/>
      <c r="DJ93" s="400"/>
      <c r="DK93" s="400"/>
      <c r="DL93" s="400"/>
      <c r="DM93" s="400"/>
      <c r="DN93" s="400"/>
      <c r="DO93" s="400"/>
      <c r="DP93" s="400"/>
      <c r="DQ93" s="400"/>
      <c r="DR93" s="400"/>
      <c r="DS93" s="400"/>
      <c r="DT93" s="400"/>
      <c r="DU93" s="400"/>
      <c r="DV93" s="400"/>
      <c r="DW93" s="400"/>
      <c r="DX93" s="400"/>
      <c r="DY93" s="400"/>
      <c r="DZ93" s="400"/>
      <c r="EA93" s="400"/>
      <c r="EB93" s="400"/>
      <c r="EC93" s="400"/>
      <c r="ED93" s="400"/>
      <c r="EE93" s="400"/>
      <c r="EF93" s="400"/>
      <c r="EG93" s="400"/>
      <c r="EH93" s="400"/>
      <c r="EI93" s="400"/>
      <c r="EJ93" s="400"/>
      <c r="EK93" s="400"/>
      <c r="EL93" s="400"/>
      <c r="EM93" s="400"/>
      <c r="EN93" s="400"/>
      <c r="EO93" s="400"/>
      <c r="EP93" s="400"/>
      <c r="EQ93" s="400"/>
      <c r="ER93" s="400"/>
      <c r="ES93" s="400"/>
      <c r="ET93" s="400"/>
      <c r="EU93" s="400"/>
      <c r="EV93" s="400"/>
      <c r="EW93" s="400"/>
      <c r="EX93" s="400"/>
      <c r="EY93" s="400"/>
      <c r="EZ93" s="400"/>
    </row>
    <row r="94" spans="1:156" ht="30" customHeight="1">
      <c r="A94" s="399"/>
      <c r="B94" s="399"/>
      <c r="C94" s="399"/>
      <c r="D94" s="399"/>
      <c r="E94" s="399"/>
      <c r="F94" s="399"/>
      <c r="G94" s="399"/>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399"/>
      <c r="AY94" s="399"/>
      <c r="AZ94" s="399"/>
      <c r="BA94" s="399"/>
      <c r="BB94" s="399"/>
      <c r="BC94" s="399"/>
      <c r="BD94" s="399"/>
      <c r="BE94" s="399"/>
      <c r="BF94" s="399"/>
      <c r="BG94" s="399"/>
      <c r="BH94" s="399"/>
      <c r="BI94" s="399"/>
      <c r="BJ94" s="399"/>
      <c r="BK94" s="399"/>
      <c r="BL94" s="399"/>
      <c r="BM94" s="399"/>
      <c r="BN94" s="399"/>
      <c r="BO94" s="399"/>
      <c r="BP94" s="399"/>
      <c r="BQ94" s="399"/>
      <c r="BR94" s="399"/>
      <c r="BS94" s="399"/>
      <c r="BT94" s="399"/>
      <c r="BU94" s="399"/>
      <c r="BV94" s="399"/>
      <c r="BW94" s="399"/>
      <c r="BX94" s="399"/>
      <c r="BY94" s="399"/>
      <c r="BZ94" s="399"/>
      <c r="CA94" s="399"/>
      <c r="CB94" s="399"/>
      <c r="CC94" s="400"/>
      <c r="CD94" s="400"/>
      <c r="CE94" s="400"/>
      <c r="CF94" s="400"/>
      <c r="CG94" s="400"/>
      <c r="CH94" s="400"/>
      <c r="CI94" s="400"/>
      <c r="CJ94" s="400"/>
      <c r="CK94" s="400"/>
      <c r="CL94" s="400"/>
      <c r="CM94" s="400"/>
      <c r="CN94" s="400"/>
      <c r="CO94" s="400"/>
      <c r="CP94" s="400"/>
      <c r="CQ94" s="400"/>
      <c r="CR94" s="400"/>
      <c r="CS94" s="400"/>
      <c r="CT94" s="400"/>
      <c r="CU94" s="400"/>
      <c r="CV94" s="400"/>
      <c r="CW94" s="400"/>
      <c r="CX94" s="400"/>
      <c r="CY94" s="400"/>
      <c r="CZ94" s="400"/>
      <c r="DA94" s="400"/>
      <c r="DB94" s="400"/>
      <c r="DC94" s="400"/>
      <c r="DD94" s="400"/>
      <c r="DE94" s="400"/>
      <c r="DF94" s="400"/>
      <c r="DG94" s="400"/>
      <c r="DH94" s="400"/>
      <c r="DI94" s="400"/>
      <c r="DJ94" s="400"/>
      <c r="DK94" s="400"/>
      <c r="DL94" s="400"/>
      <c r="DM94" s="400"/>
      <c r="DN94" s="400"/>
      <c r="DO94" s="400"/>
      <c r="DP94" s="400"/>
      <c r="DQ94" s="400"/>
      <c r="DR94" s="400"/>
      <c r="DS94" s="400"/>
      <c r="DT94" s="400"/>
      <c r="DU94" s="400"/>
      <c r="DV94" s="400"/>
      <c r="DW94" s="400"/>
      <c r="DX94" s="400"/>
      <c r="DY94" s="400"/>
      <c r="DZ94" s="400"/>
      <c r="EA94" s="400"/>
      <c r="EB94" s="400"/>
      <c r="EC94" s="400"/>
      <c r="ED94" s="400"/>
      <c r="EE94" s="400"/>
      <c r="EF94" s="400"/>
      <c r="EG94" s="400"/>
      <c r="EH94" s="400"/>
      <c r="EI94" s="400"/>
      <c r="EJ94" s="400"/>
      <c r="EK94" s="400"/>
      <c r="EL94" s="400"/>
      <c r="EM94" s="400"/>
      <c r="EN94" s="400"/>
      <c r="EO94" s="400"/>
      <c r="EP94" s="400"/>
      <c r="EQ94" s="400"/>
      <c r="ER94" s="400"/>
      <c r="ES94" s="400"/>
      <c r="ET94" s="400"/>
      <c r="EU94" s="400"/>
      <c r="EV94" s="400"/>
      <c r="EW94" s="400"/>
      <c r="EX94" s="400"/>
      <c r="EY94" s="400"/>
      <c r="EZ94" s="400"/>
    </row>
    <row r="95" spans="1:156" ht="30" customHeight="1">
      <c r="A95" s="399"/>
      <c r="B95" s="399"/>
      <c r="C95" s="399"/>
      <c r="D95" s="399"/>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399"/>
      <c r="AY95" s="399"/>
      <c r="AZ95" s="399"/>
      <c r="BA95" s="399"/>
      <c r="BB95" s="399"/>
      <c r="BC95" s="399"/>
      <c r="BD95" s="399"/>
      <c r="BE95" s="399"/>
      <c r="BF95" s="399"/>
      <c r="BG95" s="399"/>
      <c r="BH95" s="399"/>
      <c r="BI95" s="399"/>
      <c r="BJ95" s="399"/>
      <c r="BK95" s="399"/>
      <c r="BL95" s="399"/>
      <c r="BM95" s="399"/>
      <c r="BN95" s="399"/>
      <c r="BO95" s="399"/>
      <c r="BP95" s="399"/>
      <c r="BQ95" s="399"/>
      <c r="BR95" s="399"/>
      <c r="BS95" s="399"/>
      <c r="BT95" s="399"/>
      <c r="BU95" s="399"/>
      <c r="BV95" s="399"/>
      <c r="BW95" s="399"/>
      <c r="BX95" s="399"/>
      <c r="BY95" s="399"/>
      <c r="BZ95" s="399"/>
      <c r="CA95" s="399"/>
      <c r="CB95" s="399"/>
      <c r="CC95" s="400"/>
      <c r="CD95" s="400"/>
      <c r="CE95" s="400"/>
      <c r="CF95" s="400"/>
      <c r="CG95" s="400"/>
      <c r="CH95" s="400"/>
      <c r="CI95" s="400"/>
      <c r="CJ95" s="400"/>
      <c r="CK95" s="400"/>
      <c r="CL95" s="400"/>
      <c r="CM95" s="400"/>
      <c r="CN95" s="400"/>
      <c r="CO95" s="400"/>
      <c r="CP95" s="400"/>
      <c r="CQ95" s="400"/>
      <c r="CR95" s="400"/>
      <c r="CS95" s="400"/>
      <c r="CT95" s="400"/>
      <c r="CU95" s="400"/>
      <c r="CV95" s="400"/>
      <c r="CW95" s="400"/>
      <c r="CX95" s="400"/>
      <c r="CY95" s="400"/>
      <c r="CZ95" s="400"/>
      <c r="DA95" s="400"/>
      <c r="DB95" s="400"/>
      <c r="DC95" s="400"/>
      <c r="DD95" s="400"/>
      <c r="DE95" s="400"/>
      <c r="DF95" s="400"/>
      <c r="DG95" s="400"/>
      <c r="DH95" s="400"/>
      <c r="DI95" s="400"/>
      <c r="DJ95" s="400"/>
      <c r="DK95" s="400"/>
      <c r="DL95" s="400"/>
      <c r="DM95" s="400"/>
      <c r="DN95" s="400"/>
      <c r="DO95" s="400"/>
      <c r="DP95" s="400"/>
      <c r="DQ95" s="400"/>
      <c r="DR95" s="400"/>
      <c r="DS95" s="400"/>
      <c r="DT95" s="400"/>
      <c r="DU95" s="400"/>
      <c r="DV95" s="400"/>
      <c r="DW95" s="400"/>
      <c r="DX95" s="400"/>
      <c r="DY95" s="400"/>
      <c r="DZ95" s="400"/>
      <c r="EA95" s="400"/>
      <c r="EB95" s="400"/>
      <c r="EC95" s="400"/>
      <c r="ED95" s="400"/>
      <c r="EE95" s="400"/>
      <c r="EF95" s="400"/>
      <c r="EG95" s="400"/>
      <c r="EH95" s="400"/>
      <c r="EI95" s="400"/>
      <c r="EJ95" s="400"/>
      <c r="EK95" s="400"/>
      <c r="EL95" s="400"/>
      <c r="EM95" s="400"/>
      <c r="EN95" s="400"/>
      <c r="EO95" s="400"/>
      <c r="EP95" s="400"/>
      <c r="EQ95" s="400"/>
      <c r="ER95" s="400"/>
      <c r="ES95" s="400"/>
      <c r="ET95" s="400"/>
      <c r="EU95" s="400"/>
      <c r="EV95" s="400"/>
      <c r="EW95" s="400"/>
      <c r="EX95" s="400"/>
      <c r="EY95" s="400"/>
      <c r="EZ95" s="400"/>
    </row>
    <row r="96" spans="1:156" ht="30" customHeight="1">
      <c r="A96" s="399"/>
      <c r="B96" s="399"/>
      <c r="C96" s="399"/>
      <c r="D96" s="399"/>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399"/>
      <c r="AY96" s="399"/>
      <c r="AZ96" s="399"/>
      <c r="BA96" s="399"/>
      <c r="BB96" s="399"/>
      <c r="BC96" s="399"/>
      <c r="BD96" s="399"/>
      <c r="BE96" s="399"/>
      <c r="BF96" s="399"/>
      <c r="BG96" s="399"/>
      <c r="BH96" s="399"/>
      <c r="BI96" s="399"/>
      <c r="BJ96" s="399"/>
      <c r="BK96" s="399"/>
      <c r="BL96" s="399"/>
      <c r="BM96" s="399"/>
      <c r="BN96" s="399"/>
      <c r="BO96" s="399"/>
      <c r="BP96" s="399"/>
      <c r="BQ96" s="399"/>
      <c r="BR96" s="399"/>
      <c r="BS96" s="399"/>
      <c r="BT96" s="399"/>
      <c r="BU96" s="399"/>
      <c r="BV96" s="399"/>
      <c r="BW96" s="399"/>
      <c r="BX96" s="399"/>
      <c r="BY96" s="399"/>
      <c r="BZ96" s="399"/>
      <c r="CA96" s="399"/>
      <c r="CB96" s="399"/>
      <c r="CC96" s="400"/>
      <c r="CD96" s="400"/>
      <c r="CE96" s="400"/>
      <c r="CF96" s="400"/>
      <c r="CG96" s="400"/>
      <c r="CH96" s="400"/>
      <c r="CI96" s="400"/>
      <c r="CJ96" s="400"/>
      <c r="CK96" s="400"/>
      <c r="CL96" s="400"/>
      <c r="CM96" s="400"/>
      <c r="CN96" s="400"/>
      <c r="CO96" s="400"/>
      <c r="CP96" s="400"/>
      <c r="CQ96" s="400"/>
      <c r="CR96" s="400"/>
      <c r="CS96" s="400"/>
      <c r="CT96" s="400"/>
      <c r="CU96" s="400"/>
      <c r="CV96" s="400"/>
      <c r="CW96" s="400"/>
      <c r="CX96" s="400"/>
      <c r="CY96" s="400"/>
      <c r="CZ96" s="400"/>
      <c r="DA96" s="400"/>
      <c r="DB96" s="400"/>
      <c r="DC96" s="400"/>
      <c r="DD96" s="400"/>
      <c r="DE96" s="400"/>
      <c r="DF96" s="400"/>
      <c r="DG96" s="400"/>
      <c r="DH96" s="400"/>
      <c r="DI96" s="400"/>
      <c r="DJ96" s="400"/>
      <c r="DK96" s="400"/>
      <c r="DL96" s="400"/>
      <c r="DM96" s="400"/>
      <c r="DN96" s="400"/>
      <c r="DO96" s="400"/>
      <c r="DP96" s="400"/>
      <c r="DQ96" s="400"/>
      <c r="DR96" s="400"/>
      <c r="DS96" s="400"/>
      <c r="DT96" s="400"/>
      <c r="DU96" s="400"/>
      <c r="DV96" s="400"/>
      <c r="DW96" s="400"/>
      <c r="DX96" s="400"/>
      <c r="DY96" s="400"/>
      <c r="DZ96" s="400"/>
      <c r="EA96" s="400"/>
      <c r="EB96" s="400"/>
      <c r="EC96" s="400"/>
      <c r="ED96" s="400"/>
      <c r="EE96" s="400"/>
      <c r="EF96" s="400"/>
      <c r="EG96" s="400"/>
      <c r="EH96" s="400"/>
      <c r="EI96" s="400"/>
      <c r="EJ96" s="400"/>
      <c r="EK96" s="400"/>
      <c r="EL96" s="400"/>
      <c r="EM96" s="400"/>
      <c r="EN96" s="400"/>
      <c r="EO96" s="400"/>
      <c r="EP96" s="400"/>
      <c r="EQ96" s="400"/>
      <c r="ER96" s="400"/>
      <c r="ES96" s="400"/>
      <c r="ET96" s="400"/>
      <c r="EU96" s="400"/>
      <c r="EV96" s="400"/>
      <c r="EW96" s="400"/>
      <c r="EX96" s="400"/>
      <c r="EY96" s="400"/>
      <c r="EZ96" s="400"/>
    </row>
    <row r="97" spans="1:156" ht="30" customHeight="1">
      <c r="A97" s="399"/>
      <c r="B97" s="399"/>
      <c r="C97" s="399"/>
      <c r="D97" s="399"/>
      <c r="E97" s="399"/>
      <c r="F97" s="399"/>
      <c r="G97" s="399"/>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399"/>
      <c r="AY97" s="399"/>
      <c r="AZ97" s="399"/>
      <c r="BA97" s="399"/>
      <c r="BB97" s="399"/>
      <c r="BC97" s="399"/>
      <c r="BD97" s="399"/>
      <c r="BE97" s="399"/>
      <c r="BF97" s="399"/>
      <c r="BG97" s="399"/>
      <c r="BH97" s="399"/>
      <c r="BI97" s="399"/>
      <c r="BJ97" s="399"/>
      <c r="BK97" s="399"/>
      <c r="BL97" s="399"/>
      <c r="BM97" s="399"/>
      <c r="BN97" s="399"/>
      <c r="BO97" s="399"/>
      <c r="BP97" s="399"/>
      <c r="BQ97" s="399"/>
      <c r="BR97" s="399"/>
      <c r="BS97" s="399"/>
      <c r="BT97" s="399"/>
      <c r="BU97" s="399"/>
      <c r="BV97" s="399"/>
      <c r="BW97" s="399"/>
      <c r="BX97" s="399"/>
      <c r="BY97" s="399"/>
      <c r="BZ97" s="399"/>
      <c r="CA97" s="399"/>
      <c r="CB97" s="399"/>
      <c r="CC97" s="400"/>
      <c r="CD97" s="400"/>
      <c r="CE97" s="400"/>
      <c r="CF97" s="400"/>
      <c r="CG97" s="400"/>
      <c r="CH97" s="400"/>
      <c r="CI97" s="400"/>
      <c r="CJ97" s="400"/>
      <c r="CK97" s="400"/>
      <c r="CL97" s="400"/>
      <c r="CM97" s="400"/>
      <c r="CN97" s="400"/>
      <c r="CO97" s="400"/>
      <c r="CP97" s="400"/>
      <c r="CQ97" s="400"/>
      <c r="CR97" s="400"/>
      <c r="CS97" s="400"/>
      <c r="CT97" s="400"/>
      <c r="CU97" s="400"/>
      <c r="CV97" s="400"/>
      <c r="CW97" s="400"/>
      <c r="CX97" s="400"/>
      <c r="CY97" s="400"/>
      <c r="CZ97" s="400"/>
      <c r="DA97" s="400"/>
      <c r="DB97" s="400"/>
      <c r="DC97" s="400"/>
      <c r="DD97" s="400"/>
      <c r="DE97" s="400"/>
      <c r="DF97" s="400"/>
      <c r="DG97" s="400"/>
      <c r="DH97" s="400"/>
      <c r="DI97" s="400"/>
      <c r="DJ97" s="400"/>
      <c r="DK97" s="400"/>
      <c r="DL97" s="400"/>
      <c r="DM97" s="400"/>
      <c r="DN97" s="400"/>
      <c r="DO97" s="400"/>
      <c r="DP97" s="400"/>
      <c r="DQ97" s="400"/>
      <c r="DR97" s="400"/>
      <c r="DS97" s="400"/>
      <c r="DT97" s="400"/>
      <c r="DU97" s="400"/>
      <c r="DV97" s="400"/>
      <c r="DW97" s="400"/>
      <c r="DX97" s="400"/>
      <c r="DY97" s="400"/>
      <c r="DZ97" s="400"/>
      <c r="EA97" s="400"/>
      <c r="EB97" s="400"/>
      <c r="EC97" s="400"/>
      <c r="ED97" s="400"/>
      <c r="EE97" s="400"/>
      <c r="EF97" s="400"/>
      <c r="EG97" s="400"/>
      <c r="EH97" s="400"/>
      <c r="EI97" s="400"/>
      <c r="EJ97" s="400"/>
      <c r="EK97" s="400"/>
      <c r="EL97" s="400"/>
      <c r="EM97" s="400"/>
      <c r="EN97" s="400"/>
      <c r="EO97" s="400"/>
      <c r="EP97" s="400"/>
      <c r="EQ97" s="400"/>
      <c r="ER97" s="400"/>
      <c r="ES97" s="400"/>
      <c r="ET97" s="400"/>
      <c r="EU97" s="400"/>
      <c r="EV97" s="400"/>
      <c r="EW97" s="400"/>
      <c r="EX97" s="400"/>
      <c r="EY97" s="400"/>
      <c r="EZ97" s="400"/>
    </row>
    <row r="98" spans="1:156" ht="30" customHeight="1">
      <c r="A98" s="399"/>
      <c r="B98" s="399"/>
      <c r="C98" s="399"/>
      <c r="D98" s="399"/>
      <c r="E98" s="399"/>
      <c r="F98" s="399"/>
      <c r="G98" s="399"/>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399"/>
      <c r="AO98" s="399"/>
      <c r="AP98" s="399"/>
      <c r="AQ98" s="399"/>
      <c r="AR98" s="399"/>
      <c r="AS98" s="399"/>
      <c r="AT98" s="399"/>
      <c r="AU98" s="399"/>
      <c r="AV98" s="399"/>
      <c r="AW98" s="399"/>
      <c r="AX98" s="399"/>
      <c r="AY98" s="399"/>
      <c r="AZ98" s="399"/>
      <c r="BA98" s="399"/>
      <c r="BB98" s="399"/>
      <c r="BC98" s="399"/>
      <c r="BD98" s="399"/>
      <c r="BE98" s="399"/>
      <c r="BF98" s="399"/>
      <c r="BG98" s="399"/>
      <c r="BH98" s="399"/>
      <c r="BI98" s="399"/>
      <c r="BJ98" s="399"/>
      <c r="BK98" s="399"/>
      <c r="BL98" s="399"/>
      <c r="BM98" s="399"/>
      <c r="BN98" s="399"/>
      <c r="BO98" s="399"/>
      <c r="BP98" s="399"/>
      <c r="BQ98" s="399"/>
      <c r="BR98" s="399"/>
      <c r="BS98" s="399"/>
      <c r="BT98" s="399"/>
      <c r="BU98" s="399"/>
      <c r="BV98" s="399"/>
      <c r="BW98" s="399"/>
      <c r="BX98" s="399"/>
      <c r="BY98" s="399"/>
      <c r="BZ98" s="399"/>
      <c r="CA98" s="399"/>
      <c r="CB98" s="399"/>
      <c r="CC98" s="400"/>
      <c r="CD98" s="400"/>
      <c r="CE98" s="400"/>
      <c r="CF98" s="400"/>
      <c r="CG98" s="400"/>
      <c r="CH98" s="400"/>
      <c r="CI98" s="400"/>
      <c r="CJ98" s="400"/>
      <c r="CK98" s="400"/>
      <c r="CL98" s="400"/>
      <c r="CM98" s="400"/>
      <c r="CN98" s="400"/>
      <c r="CO98" s="400"/>
      <c r="CP98" s="400"/>
      <c r="CQ98" s="400"/>
      <c r="CR98" s="400"/>
      <c r="CS98" s="400"/>
      <c r="CT98" s="400"/>
      <c r="CU98" s="400"/>
      <c r="CV98" s="400"/>
      <c r="CW98" s="400"/>
      <c r="CX98" s="400"/>
      <c r="CY98" s="400"/>
      <c r="CZ98" s="400"/>
      <c r="DA98" s="400"/>
      <c r="DB98" s="400"/>
      <c r="DC98" s="400"/>
      <c r="DD98" s="400"/>
      <c r="DE98" s="400"/>
      <c r="DF98" s="400"/>
      <c r="DG98" s="400"/>
      <c r="DH98" s="400"/>
      <c r="DI98" s="400"/>
      <c r="DJ98" s="400"/>
      <c r="DK98" s="400"/>
      <c r="DL98" s="400"/>
      <c r="DM98" s="400"/>
      <c r="DN98" s="400"/>
      <c r="DO98" s="400"/>
      <c r="DP98" s="400"/>
      <c r="DQ98" s="400"/>
      <c r="DR98" s="400"/>
      <c r="DS98" s="400"/>
      <c r="DT98" s="400"/>
      <c r="DU98" s="400"/>
      <c r="DV98" s="400"/>
      <c r="DW98" s="400"/>
      <c r="DX98" s="400"/>
      <c r="DY98" s="400"/>
      <c r="DZ98" s="400"/>
      <c r="EA98" s="400"/>
      <c r="EB98" s="400"/>
      <c r="EC98" s="400"/>
      <c r="ED98" s="400"/>
      <c r="EE98" s="400"/>
      <c r="EF98" s="400"/>
      <c r="EG98" s="400"/>
      <c r="EH98" s="400"/>
      <c r="EI98" s="400"/>
      <c r="EJ98" s="400"/>
      <c r="EK98" s="400"/>
      <c r="EL98" s="400"/>
      <c r="EM98" s="400"/>
      <c r="EN98" s="400"/>
      <c r="EO98" s="400"/>
      <c r="EP98" s="400"/>
      <c r="EQ98" s="400"/>
      <c r="ER98" s="400"/>
      <c r="ES98" s="400"/>
      <c r="ET98" s="400"/>
      <c r="EU98" s="400"/>
      <c r="EV98" s="400"/>
      <c r="EW98" s="400"/>
      <c r="EX98" s="400"/>
      <c r="EY98" s="400"/>
      <c r="EZ98" s="400"/>
    </row>
    <row r="99" spans="1:156" ht="30" customHeight="1">
      <c r="A99" s="399"/>
      <c r="B99" s="399"/>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399"/>
      <c r="AY99" s="399"/>
      <c r="AZ99" s="399"/>
      <c r="BA99" s="399"/>
      <c r="BB99" s="399"/>
      <c r="BC99" s="399"/>
      <c r="BD99" s="399"/>
      <c r="BE99" s="399"/>
      <c r="BF99" s="399"/>
      <c r="BG99" s="399"/>
      <c r="BH99" s="399"/>
      <c r="BI99" s="399"/>
      <c r="BJ99" s="399"/>
      <c r="BK99" s="399"/>
      <c r="BL99" s="399"/>
      <c r="BM99" s="399"/>
      <c r="BN99" s="399"/>
      <c r="BO99" s="399"/>
      <c r="BP99" s="399"/>
      <c r="BQ99" s="399"/>
      <c r="BR99" s="399"/>
      <c r="BS99" s="399"/>
      <c r="BT99" s="399"/>
      <c r="BU99" s="399"/>
      <c r="BV99" s="399"/>
      <c r="BW99" s="399"/>
      <c r="BX99" s="399"/>
      <c r="BY99" s="399"/>
      <c r="BZ99" s="399"/>
      <c r="CA99" s="399"/>
      <c r="CB99" s="399"/>
      <c r="CC99" s="400"/>
      <c r="CD99" s="400"/>
      <c r="CE99" s="400"/>
      <c r="CF99" s="400"/>
      <c r="CG99" s="400"/>
      <c r="CH99" s="400"/>
      <c r="CI99" s="400"/>
      <c r="CJ99" s="400"/>
      <c r="CK99" s="400"/>
      <c r="CL99" s="400"/>
      <c r="CM99" s="400"/>
      <c r="CN99" s="400"/>
      <c r="CO99" s="400"/>
      <c r="CP99" s="400"/>
      <c r="CQ99" s="400"/>
      <c r="CR99" s="400"/>
      <c r="CS99" s="400"/>
      <c r="CT99" s="400"/>
      <c r="CU99" s="400"/>
      <c r="CV99" s="400"/>
      <c r="CW99" s="400"/>
      <c r="CX99" s="400"/>
      <c r="CY99" s="400"/>
      <c r="CZ99" s="400"/>
      <c r="DA99" s="400"/>
      <c r="DB99" s="400"/>
      <c r="DC99" s="400"/>
      <c r="DD99" s="400"/>
      <c r="DE99" s="400"/>
      <c r="DF99" s="400"/>
      <c r="DG99" s="400"/>
      <c r="DH99" s="400"/>
      <c r="DI99" s="400"/>
      <c r="DJ99" s="400"/>
      <c r="DK99" s="400"/>
      <c r="DL99" s="400"/>
      <c r="DM99" s="400"/>
      <c r="DN99" s="400"/>
      <c r="DO99" s="400"/>
      <c r="DP99" s="400"/>
      <c r="DQ99" s="400"/>
      <c r="DR99" s="400"/>
      <c r="DS99" s="400"/>
      <c r="DT99" s="400"/>
      <c r="DU99" s="400"/>
      <c r="DV99" s="400"/>
      <c r="DW99" s="400"/>
      <c r="DX99" s="400"/>
      <c r="DY99" s="400"/>
      <c r="DZ99" s="400"/>
      <c r="EA99" s="400"/>
      <c r="EB99" s="400"/>
      <c r="EC99" s="400"/>
      <c r="ED99" s="400"/>
      <c r="EE99" s="400"/>
      <c r="EF99" s="400"/>
      <c r="EG99" s="400"/>
      <c r="EH99" s="400"/>
      <c r="EI99" s="400"/>
      <c r="EJ99" s="400"/>
      <c r="EK99" s="400"/>
      <c r="EL99" s="400"/>
      <c r="EM99" s="400"/>
      <c r="EN99" s="400"/>
      <c r="EO99" s="400"/>
      <c r="EP99" s="400"/>
      <c r="EQ99" s="400"/>
      <c r="ER99" s="400"/>
      <c r="ES99" s="400"/>
      <c r="ET99" s="400"/>
      <c r="EU99" s="400"/>
      <c r="EV99" s="400"/>
      <c r="EW99" s="400"/>
      <c r="EX99" s="400"/>
      <c r="EY99" s="400"/>
      <c r="EZ99" s="400"/>
    </row>
  </sheetData>
  <customSheetViews>
    <customSheetView guid="{CA6B8FA8-7A06-4021-9C0E-048CD59C3F28}" scale="60" showPageBreaks="1" view="pageBreakPreview">
      <selection activeCell="A2" sqref="A2:K2"/>
      <pageMargins left="0.7" right="0.7" top="0.75" bottom="0.75" header="0.3" footer="0.3"/>
      <pageSetup paperSize="9" scale="89" orientation="portrait" r:id="rId1"/>
    </customSheetView>
  </customSheetViews>
  <mergeCells count="33">
    <mergeCell ref="I1:K1"/>
    <mergeCell ref="A2:K2"/>
    <mergeCell ref="B6:C6"/>
    <mergeCell ref="E6:J6"/>
    <mergeCell ref="B7:C7"/>
    <mergeCell ref="B8:C8"/>
    <mergeCell ref="F3:J3"/>
    <mergeCell ref="F4:J4"/>
    <mergeCell ref="F5:J5"/>
    <mergeCell ref="B9:C9"/>
    <mergeCell ref="B10:D10"/>
    <mergeCell ref="G10:H10"/>
    <mergeCell ref="B11:C11"/>
    <mergeCell ref="D11:E11"/>
    <mergeCell ref="F11:J11"/>
    <mergeCell ref="B12:C12"/>
    <mergeCell ref="D12:E12"/>
    <mergeCell ref="F12:J12"/>
    <mergeCell ref="B13:C13"/>
    <mergeCell ref="D13:E13"/>
    <mergeCell ref="F13:J13"/>
    <mergeCell ref="B14:C14"/>
    <mergeCell ref="D14:E14"/>
    <mergeCell ref="F14:J14"/>
    <mergeCell ref="B15:C15"/>
    <mergeCell ref="D15:E15"/>
    <mergeCell ref="F15:J15"/>
    <mergeCell ref="B16:C16"/>
    <mergeCell ref="D16:E16"/>
    <mergeCell ref="F16:J16"/>
    <mergeCell ref="B17:C17"/>
    <mergeCell ref="D17:E17"/>
    <mergeCell ref="F17:J17"/>
  </mergeCells>
  <phoneticPr fontId="53"/>
  <pageMargins left="0.7" right="0.7" top="0.75" bottom="0.75" header="0.3" footer="0.3"/>
  <pageSetup paperSize="9" scale="8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60" zoomScaleNormal="90" workbookViewId="0">
      <selection activeCell="A6" sqref="A6"/>
    </sheetView>
  </sheetViews>
  <sheetFormatPr defaultRowHeight="13.2"/>
  <cols>
    <col min="1" max="4" width="10.6640625" customWidth="1"/>
    <col min="5" max="5" width="12.21875" customWidth="1"/>
    <col min="6" max="8" width="10.6640625" customWidth="1"/>
  </cols>
  <sheetData>
    <row r="1" spans="1:8">
      <c r="A1" s="5"/>
      <c r="H1" t="s">
        <v>3</v>
      </c>
    </row>
    <row r="2" spans="1:8" ht="18">
      <c r="A2" s="875" t="s">
        <v>0</v>
      </c>
      <c r="B2" s="875"/>
      <c r="C2" s="875"/>
      <c r="D2" s="875"/>
      <c r="E2" s="875"/>
      <c r="F2" s="875"/>
      <c r="G2" s="875"/>
      <c r="H2" s="875"/>
    </row>
    <row r="3" spans="1:8">
      <c r="A3" s="6"/>
    </row>
    <row r="4" spans="1:8">
      <c r="A4" s="5"/>
    </row>
    <row r="5" spans="1:8">
      <c r="A5" s="6"/>
    </row>
    <row r="6" spans="1:8">
      <c r="A6" s="5" t="s">
        <v>872</v>
      </c>
    </row>
    <row r="7" spans="1:8">
      <c r="A7" s="6"/>
    </row>
    <row r="8" spans="1:8">
      <c r="A8" s="5"/>
      <c r="E8" s="215" t="s">
        <v>18</v>
      </c>
      <c r="F8" s="217"/>
    </row>
    <row r="9" spans="1:8">
      <c r="A9" s="6"/>
      <c r="E9" s="215" t="s">
        <v>17</v>
      </c>
      <c r="F9" s="217"/>
    </row>
    <row r="10" spans="1:8">
      <c r="A10" s="5"/>
      <c r="E10" s="215" t="s">
        <v>608</v>
      </c>
      <c r="F10" s="217"/>
    </row>
    <row r="11" spans="1:8">
      <c r="A11" s="6"/>
      <c r="E11" s="216"/>
      <c r="F11" s="217"/>
    </row>
    <row r="12" spans="1:8">
      <c r="A12" s="5"/>
      <c r="E12" s="215" t="s">
        <v>606</v>
      </c>
      <c r="F12" s="217"/>
    </row>
    <row r="13" spans="1:8">
      <c r="A13" s="6"/>
      <c r="E13" s="215" t="s">
        <v>607</v>
      </c>
      <c r="F13" s="217"/>
    </row>
    <row r="14" spans="1:8">
      <c r="A14" s="5"/>
    </row>
    <row r="15" spans="1:8">
      <c r="A15" s="6"/>
    </row>
    <row r="16" spans="1:8">
      <c r="A16" s="5" t="s">
        <v>864</v>
      </c>
    </row>
    <row r="17" spans="1:8" ht="13.8" thickBot="1">
      <c r="A17" s="6"/>
    </row>
    <row r="18" spans="1:8">
      <c r="A18" s="876" t="s">
        <v>1</v>
      </c>
      <c r="B18" s="877"/>
      <c r="C18" s="877"/>
      <c r="D18" s="878"/>
      <c r="E18" s="876" t="s">
        <v>2</v>
      </c>
      <c r="F18" s="877"/>
      <c r="G18" s="877"/>
      <c r="H18" s="878"/>
    </row>
    <row r="19" spans="1:8" ht="13.8" thickBot="1">
      <c r="A19" s="879"/>
      <c r="B19" s="880"/>
      <c r="C19" s="880"/>
      <c r="D19" s="881"/>
      <c r="E19" s="879"/>
      <c r="F19" s="880"/>
      <c r="G19" s="880"/>
      <c r="H19" s="881"/>
    </row>
    <row r="20" spans="1:8" ht="21" customHeight="1">
      <c r="A20" s="7"/>
      <c r="B20" s="3"/>
      <c r="C20" s="3"/>
      <c r="D20" s="8"/>
      <c r="E20" s="7"/>
      <c r="F20" s="3"/>
      <c r="G20" s="3"/>
      <c r="H20" s="8"/>
    </row>
    <row r="21" spans="1:8" ht="21" customHeight="1">
      <c r="A21" s="9"/>
      <c r="B21" s="2"/>
      <c r="C21" s="2"/>
      <c r="D21" s="10"/>
      <c r="E21" s="9"/>
      <c r="F21" s="2"/>
      <c r="G21" s="2"/>
      <c r="H21" s="10"/>
    </row>
    <row r="22" spans="1:8" ht="21" customHeight="1">
      <c r="A22" s="9"/>
      <c r="B22" s="2"/>
      <c r="C22" s="2"/>
      <c r="D22" s="10"/>
      <c r="E22" s="9"/>
      <c r="F22" s="2"/>
      <c r="G22" s="2"/>
      <c r="H22" s="10"/>
    </row>
    <row r="23" spans="1:8" ht="21" customHeight="1">
      <c r="A23" s="9"/>
      <c r="B23" s="2"/>
      <c r="C23" s="2"/>
      <c r="D23" s="10"/>
      <c r="E23" s="9"/>
      <c r="F23" s="2"/>
      <c r="G23" s="2"/>
      <c r="H23" s="10"/>
    </row>
    <row r="24" spans="1:8" ht="21" customHeight="1">
      <c r="A24" s="9"/>
      <c r="B24" s="2"/>
      <c r="C24" s="2"/>
      <c r="D24" s="10"/>
      <c r="E24" s="9"/>
      <c r="F24" s="2"/>
      <c r="G24" s="2"/>
      <c r="H24" s="10"/>
    </row>
    <row r="25" spans="1:8" ht="21" customHeight="1">
      <c r="A25" s="9"/>
      <c r="B25" s="2"/>
      <c r="C25" s="2"/>
      <c r="D25" s="10"/>
      <c r="E25" s="9"/>
      <c r="F25" s="2"/>
      <c r="G25" s="2"/>
      <c r="H25" s="10"/>
    </row>
    <row r="26" spans="1:8" ht="21" customHeight="1">
      <c r="A26" s="9"/>
      <c r="B26" s="2"/>
      <c r="C26" s="2"/>
      <c r="D26" s="10"/>
      <c r="E26" s="9"/>
      <c r="F26" s="2"/>
      <c r="G26" s="2"/>
      <c r="H26" s="10"/>
    </row>
    <row r="27" spans="1:8" ht="21" customHeight="1">
      <c r="A27" s="9"/>
      <c r="B27" s="2"/>
      <c r="C27" s="2"/>
      <c r="D27" s="10"/>
      <c r="E27" s="9"/>
      <c r="F27" s="2"/>
      <c r="G27" s="2"/>
      <c r="H27" s="10"/>
    </row>
    <row r="28" spans="1:8" ht="21" customHeight="1">
      <c r="A28" s="9"/>
      <c r="B28" s="2"/>
      <c r="C28" s="2"/>
      <c r="D28" s="10"/>
      <c r="E28" s="9"/>
      <c r="F28" s="2"/>
      <c r="G28" s="2"/>
      <c r="H28" s="10"/>
    </row>
    <row r="29" spans="1:8" ht="21" customHeight="1">
      <c r="A29" s="9"/>
      <c r="B29" s="2"/>
      <c r="C29" s="2"/>
      <c r="D29" s="10"/>
      <c r="E29" s="9"/>
      <c r="F29" s="2"/>
      <c r="G29" s="2"/>
      <c r="H29" s="10"/>
    </row>
    <row r="30" spans="1:8" ht="21" customHeight="1">
      <c r="A30" s="9"/>
      <c r="B30" s="2"/>
      <c r="C30" s="2"/>
      <c r="D30" s="10"/>
      <c r="E30" s="9"/>
      <c r="F30" s="2"/>
      <c r="G30" s="2"/>
      <c r="H30" s="10"/>
    </row>
    <row r="31" spans="1:8" ht="21" customHeight="1">
      <c r="A31" s="9"/>
      <c r="B31" s="2"/>
      <c r="C31" s="2"/>
      <c r="D31" s="10"/>
      <c r="E31" s="9"/>
      <c r="F31" s="2"/>
      <c r="G31" s="2"/>
      <c r="H31" s="10"/>
    </row>
    <row r="32" spans="1:8" ht="21" customHeight="1">
      <c r="A32" s="9"/>
      <c r="B32" s="2"/>
      <c r="C32" s="2"/>
      <c r="D32" s="10"/>
      <c r="E32" s="9"/>
      <c r="F32" s="2"/>
      <c r="G32" s="2"/>
      <c r="H32" s="10"/>
    </row>
    <row r="33" spans="1:8" ht="21" customHeight="1">
      <c r="A33" s="9"/>
      <c r="B33" s="2"/>
      <c r="C33" s="2"/>
      <c r="D33" s="10"/>
      <c r="E33" s="9"/>
      <c r="F33" s="2"/>
      <c r="G33" s="2"/>
      <c r="H33" s="10"/>
    </row>
    <row r="34" spans="1:8" ht="21" customHeight="1">
      <c r="A34" s="9"/>
      <c r="B34" s="2"/>
      <c r="C34" s="2"/>
      <c r="D34" s="10"/>
      <c r="E34" s="9"/>
      <c r="F34" s="2"/>
      <c r="G34" s="2"/>
      <c r="H34" s="10"/>
    </row>
    <row r="35" spans="1:8" ht="21" customHeight="1">
      <c r="A35" s="9"/>
      <c r="B35" s="2"/>
      <c r="C35" s="2"/>
      <c r="D35" s="10"/>
      <c r="E35" s="9"/>
      <c r="F35" s="2"/>
      <c r="G35" s="2"/>
      <c r="H35" s="10"/>
    </row>
    <row r="36" spans="1:8" ht="21" customHeight="1">
      <c r="A36" s="9"/>
      <c r="B36" s="2"/>
      <c r="C36" s="2"/>
      <c r="D36" s="10"/>
      <c r="E36" s="9"/>
      <c r="F36" s="2"/>
      <c r="G36" s="2"/>
      <c r="H36" s="10"/>
    </row>
    <row r="37" spans="1:8" ht="21" customHeight="1">
      <c r="A37" s="9"/>
      <c r="B37" s="2"/>
      <c r="C37" s="2"/>
      <c r="D37" s="10"/>
      <c r="E37" s="9"/>
      <c r="F37" s="2"/>
      <c r="G37" s="2"/>
      <c r="H37" s="10"/>
    </row>
    <row r="38" spans="1:8" ht="21" customHeight="1">
      <c r="A38" s="11"/>
      <c r="B38" s="2"/>
      <c r="C38" s="2"/>
      <c r="D38" s="10"/>
      <c r="E38" s="4"/>
      <c r="F38" s="2"/>
      <c r="G38" s="2"/>
      <c r="H38" s="10"/>
    </row>
    <row r="39" spans="1:8" ht="21" customHeight="1">
      <c r="A39" s="4"/>
      <c r="B39" s="2"/>
      <c r="C39" s="2"/>
      <c r="D39" s="10"/>
      <c r="E39" s="4"/>
      <c r="F39" s="2"/>
      <c r="G39" s="2"/>
      <c r="H39" s="10"/>
    </row>
    <row r="40" spans="1:8" ht="21" customHeight="1">
      <c r="A40" s="4"/>
      <c r="B40" s="2"/>
      <c r="C40" s="2"/>
      <c r="D40" s="10"/>
      <c r="E40" s="4"/>
      <c r="F40" s="2"/>
      <c r="G40" s="2"/>
      <c r="H40" s="10"/>
    </row>
    <row r="41" spans="1:8" ht="21" customHeight="1">
      <c r="A41" s="4"/>
      <c r="B41" s="2"/>
      <c r="C41" s="2"/>
      <c r="D41" s="10"/>
      <c r="E41" s="4"/>
      <c r="F41" s="2"/>
      <c r="G41" s="2"/>
      <c r="H41" s="10"/>
    </row>
    <row r="42" spans="1:8" ht="21" customHeight="1">
      <c r="A42" s="4"/>
      <c r="B42" s="2"/>
      <c r="C42" s="2"/>
      <c r="D42" s="10"/>
      <c r="E42" s="4"/>
      <c r="F42" s="2"/>
      <c r="G42" s="2"/>
      <c r="H42" s="10"/>
    </row>
    <row r="43" spans="1:8" ht="21" customHeight="1" thickBot="1">
      <c r="A43" s="12"/>
      <c r="B43" s="1"/>
      <c r="C43" s="1"/>
      <c r="D43" s="13"/>
      <c r="E43" s="12"/>
      <c r="F43" s="1"/>
      <c r="G43" s="1"/>
      <c r="H43" s="13"/>
    </row>
  </sheetData>
  <customSheetViews>
    <customSheetView guid="{CA6B8FA8-7A06-4021-9C0E-048CD59C3F28}" scale="90" showRuler="0" topLeftCell="A37">
      <selection activeCell="K20" sqref="K20"/>
      <pageMargins left="0.7" right="0.7" top="0.75" bottom="0.75" header="0.3" footer="0.3"/>
      <pageSetup paperSize="9" orientation="portrait" r:id="rId1"/>
    </customSheetView>
  </customSheetViews>
  <mergeCells count="3">
    <mergeCell ref="A2:H2"/>
    <mergeCell ref="A18:D19"/>
    <mergeCell ref="E18:H19"/>
  </mergeCells>
  <phoneticPr fontId="53"/>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5"/>
  <sheetViews>
    <sheetView tabSelected="1" view="pageBreakPreview" zoomScaleNormal="100" zoomScaleSheetLayoutView="100" workbookViewId="0">
      <selection activeCell="F13" sqref="F13:M13"/>
    </sheetView>
  </sheetViews>
  <sheetFormatPr defaultColWidth="9" defaultRowHeight="10.8" zeroHeight="1"/>
  <cols>
    <col min="1" max="1" width="2.5546875" style="129" customWidth="1"/>
    <col min="2" max="2" width="13.21875" style="124" customWidth="1"/>
    <col min="3" max="3" width="3.33203125" style="125" customWidth="1"/>
    <col min="4" max="4" width="3.33203125" style="126" customWidth="1"/>
    <col min="5" max="5" width="3.33203125" style="125" bestFit="1" customWidth="1"/>
    <col min="6" max="6" width="58.88671875" style="127" customWidth="1"/>
    <col min="7" max="13" width="7.6640625" style="127" customWidth="1"/>
    <col min="14" max="16384" width="9" style="127"/>
  </cols>
  <sheetData>
    <row r="1" spans="1:13" s="122" customFormat="1" ht="14.4">
      <c r="A1" s="119"/>
      <c r="B1" s="120"/>
      <c r="C1" s="121"/>
      <c r="D1" s="121"/>
      <c r="E1" s="121"/>
      <c r="F1" s="119"/>
      <c r="G1" s="119"/>
      <c r="H1" s="119"/>
      <c r="I1" s="119"/>
      <c r="J1" s="119"/>
      <c r="K1" s="119"/>
      <c r="L1" s="1781" t="s">
        <v>310</v>
      </c>
      <c r="M1" s="1781"/>
    </row>
    <row r="2" spans="1:13" ht="24" customHeight="1">
      <c r="A2" s="123" t="s">
        <v>311</v>
      </c>
      <c r="G2" s="128" t="s">
        <v>312</v>
      </c>
      <c r="H2" s="1782"/>
      <c r="I2" s="1783"/>
      <c r="J2" s="1784"/>
      <c r="K2" s="128" t="s">
        <v>313</v>
      </c>
      <c r="L2" s="1782"/>
      <c r="M2" s="1784"/>
    </row>
    <row r="3" spans="1:13" ht="24" customHeight="1">
      <c r="A3" s="1785" t="s">
        <v>314</v>
      </c>
      <c r="B3" s="1785"/>
      <c r="C3" s="1785"/>
      <c r="D3" s="1785"/>
      <c r="E3" s="1785"/>
      <c r="F3" s="1786"/>
      <c r="G3" s="128" t="s">
        <v>49</v>
      </c>
      <c r="H3" s="1782"/>
      <c r="I3" s="1783"/>
      <c r="J3" s="1784"/>
      <c r="K3" s="128" t="s">
        <v>315</v>
      </c>
      <c r="L3" s="1782"/>
      <c r="M3" s="1784"/>
    </row>
    <row r="4" spans="1:13" ht="3" customHeight="1">
      <c r="G4" s="126"/>
      <c r="H4" s="130"/>
      <c r="I4" s="130"/>
      <c r="J4" s="130"/>
      <c r="K4" s="126"/>
      <c r="L4" s="130"/>
      <c r="M4" s="130"/>
    </row>
    <row r="5" spans="1:13" ht="13.5" customHeight="1">
      <c r="A5" s="1746" t="s">
        <v>316</v>
      </c>
      <c r="B5" s="1746"/>
      <c r="C5" s="1746"/>
      <c r="D5" s="1759" t="s">
        <v>317</v>
      </c>
      <c r="E5" s="1759"/>
      <c r="F5" s="1759" t="s">
        <v>318</v>
      </c>
      <c r="G5" s="1759"/>
      <c r="H5" s="1759"/>
      <c r="I5" s="1759"/>
      <c r="J5" s="1759"/>
      <c r="K5" s="1759"/>
      <c r="L5" s="1759"/>
      <c r="M5" s="1759"/>
    </row>
    <row r="6" spans="1:13" ht="13.5" customHeight="1">
      <c r="A6" s="1727">
        <v>1</v>
      </c>
      <c r="B6" s="1730" t="s">
        <v>319</v>
      </c>
      <c r="C6" s="1719"/>
      <c r="D6" s="1777" t="s">
        <v>320</v>
      </c>
      <c r="E6" s="1779" t="s">
        <v>321</v>
      </c>
      <c r="F6" s="1747" t="s">
        <v>322</v>
      </c>
      <c r="G6" s="1746" t="s">
        <v>323</v>
      </c>
      <c r="H6" s="1746" t="s">
        <v>324</v>
      </c>
      <c r="I6" s="1772" t="s">
        <v>325</v>
      </c>
      <c r="J6" s="131"/>
      <c r="K6" s="1774" t="s">
        <v>326</v>
      </c>
      <c r="L6" s="132"/>
      <c r="M6" s="133"/>
    </row>
    <row r="7" spans="1:13" ht="49.5" customHeight="1">
      <c r="A7" s="1728"/>
      <c r="B7" s="1731"/>
      <c r="C7" s="1732"/>
      <c r="D7" s="1778"/>
      <c r="E7" s="1780"/>
      <c r="F7" s="1753"/>
      <c r="G7" s="1746"/>
      <c r="H7" s="1746"/>
      <c r="I7" s="1773"/>
      <c r="J7" s="134" t="s">
        <v>327</v>
      </c>
      <c r="K7" s="1746"/>
      <c r="L7" s="135" t="s">
        <v>328</v>
      </c>
      <c r="M7" s="135" t="s">
        <v>329</v>
      </c>
    </row>
    <row r="8" spans="1:13" ht="12" customHeight="1">
      <c r="A8" s="1728"/>
      <c r="B8" s="1731"/>
      <c r="C8" s="1732"/>
      <c r="D8" s="136"/>
      <c r="E8" s="137"/>
      <c r="F8" s="138" t="s">
        <v>330</v>
      </c>
      <c r="G8" s="139">
        <v>0.33333333329999998</v>
      </c>
      <c r="H8" s="140">
        <v>0</v>
      </c>
      <c r="I8" s="141">
        <f>ROUNDDOWN(G8*H8,1)</f>
        <v>0</v>
      </c>
      <c r="J8" s="1775"/>
      <c r="K8" s="1775"/>
      <c r="L8" s="1776"/>
      <c r="M8" s="1776"/>
    </row>
    <row r="9" spans="1:13" ht="12" customHeight="1">
      <c r="A9" s="1728"/>
      <c r="B9" s="1731"/>
      <c r="C9" s="1732"/>
      <c r="D9" s="136"/>
      <c r="E9" s="137"/>
      <c r="F9" s="142" t="s">
        <v>331</v>
      </c>
      <c r="G9" s="143">
        <v>0.16666666660000001</v>
      </c>
      <c r="H9" s="144">
        <v>0</v>
      </c>
      <c r="I9" s="145">
        <f>ROUNDDOWN(G9*H9,1)</f>
        <v>0</v>
      </c>
      <c r="J9" s="1775"/>
      <c r="K9" s="1775"/>
      <c r="L9" s="1776"/>
      <c r="M9" s="1776"/>
    </row>
    <row r="10" spans="1:13" ht="12" customHeight="1">
      <c r="A10" s="1728"/>
      <c r="B10" s="1731"/>
      <c r="C10" s="1732"/>
      <c r="D10" s="136"/>
      <c r="E10" s="137"/>
      <c r="F10" s="142" t="s">
        <v>332</v>
      </c>
      <c r="G10" s="143">
        <v>0.05</v>
      </c>
      <c r="H10" s="144">
        <v>0</v>
      </c>
      <c r="I10" s="145">
        <f>ROUNDDOWN(G10*H10,1)</f>
        <v>0</v>
      </c>
      <c r="J10" s="1775"/>
      <c r="K10" s="1775"/>
      <c r="L10" s="1776"/>
      <c r="M10" s="1776"/>
    </row>
    <row r="11" spans="1:13" ht="12" customHeight="1">
      <c r="A11" s="1728"/>
      <c r="B11" s="1731"/>
      <c r="C11" s="1732"/>
      <c r="D11" s="146"/>
      <c r="E11" s="147"/>
      <c r="F11" s="148" t="s">
        <v>333</v>
      </c>
      <c r="G11" s="149">
        <v>3.3333333299999997E-2</v>
      </c>
      <c r="H11" s="150">
        <v>0</v>
      </c>
      <c r="I11" s="151">
        <f>ROUNDDOWN(G11*H11,1)</f>
        <v>0</v>
      </c>
      <c r="J11" s="1775"/>
      <c r="K11" s="1775"/>
      <c r="L11" s="1776"/>
      <c r="M11" s="1776"/>
    </row>
    <row r="12" spans="1:13" ht="24" customHeight="1">
      <c r="A12" s="1728"/>
      <c r="B12" s="1731"/>
      <c r="C12" s="1732"/>
      <c r="D12" s="128" t="s">
        <v>320</v>
      </c>
      <c r="E12" s="152" t="s">
        <v>321</v>
      </c>
      <c r="F12" s="153" t="s">
        <v>334</v>
      </c>
      <c r="G12" s="154" t="s">
        <v>335</v>
      </c>
      <c r="H12" s="155">
        <f>SUM(H8:H11)</f>
        <v>0</v>
      </c>
      <c r="I12" s="155">
        <f>ROUND((I8+I9+I10+I11),0)</f>
        <v>0</v>
      </c>
      <c r="J12" s="155">
        <f>ROUND(I12*1/3,1)</f>
        <v>0</v>
      </c>
      <c r="K12" s="155">
        <f>SUM(L12:M12)</f>
        <v>0</v>
      </c>
      <c r="L12" s="156">
        <v>0</v>
      </c>
      <c r="M12" s="156">
        <v>0</v>
      </c>
    </row>
    <row r="13" spans="1:13" ht="12" customHeight="1">
      <c r="A13" s="1728"/>
      <c r="B13" s="1731"/>
      <c r="C13" s="1732"/>
      <c r="D13" s="128" t="s">
        <v>320</v>
      </c>
      <c r="E13" s="152" t="s">
        <v>321</v>
      </c>
      <c r="F13" s="1722" t="s">
        <v>336</v>
      </c>
      <c r="G13" s="1723"/>
      <c r="H13" s="1723"/>
      <c r="I13" s="1723"/>
      <c r="J13" s="1723"/>
      <c r="K13" s="1723"/>
      <c r="L13" s="1723"/>
      <c r="M13" s="1724"/>
    </row>
    <row r="14" spans="1:13" ht="12" customHeight="1">
      <c r="A14" s="1728"/>
      <c r="B14" s="1731"/>
      <c r="C14" s="1732"/>
      <c r="D14" s="128"/>
      <c r="E14" s="152" t="s">
        <v>321</v>
      </c>
      <c r="F14" s="1722" t="s">
        <v>337</v>
      </c>
      <c r="G14" s="1723"/>
      <c r="H14" s="1723"/>
      <c r="I14" s="1723"/>
      <c r="J14" s="1723"/>
      <c r="K14" s="1723"/>
      <c r="L14" s="1723"/>
      <c r="M14" s="1724"/>
    </row>
    <row r="15" spans="1:13" ht="12" customHeight="1">
      <c r="A15" s="1728"/>
      <c r="B15" s="1731"/>
      <c r="C15" s="1732"/>
      <c r="D15" s="128" t="s">
        <v>320</v>
      </c>
      <c r="E15" s="152" t="s">
        <v>321</v>
      </c>
      <c r="F15" s="1722" t="s">
        <v>338</v>
      </c>
      <c r="G15" s="1723"/>
      <c r="H15" s="1723"/>
      <c r="I15" s="1723"/>
      <c r="J15" s="1723"/>
      <c r="K15" s="1723"/>
      <c r="L15" s="1723"/>
      <c r="M15" s="1724"/>
    </row>
    <row r="16" spans="1:13" ht="12" customHeight="1">
      <c r="A16" s="1728"/>
      <c r="B16" s="1731"/>
      <c r="C16" s="1732"/>
      <c r="D16" s="128"/>
      <c r="E16" s="152" t="s">
        <v>321</v>
      </c>
      <c r="F16" s="1722" t="s">
        <v>339</v>
      </c>
      <c r="G16" s="1723"/>
      <c r="H16" s="1723"/>
      <c r="I16" s="1723"/>
      <c r="J16" s="1723"/>
      <c r="K16" s="1723"/>
      <c r="L16" s="1723"/>
      <c r="M16" s="1724"/>
    </row>
    <row r="17" spans="1:13" ht="12" customHeight="1">
      <c r="A17" s="1729"/>
      <c r="B17" s="1733"/>
      <c r="C17" s="1721"/>
      <c r="D17" s="128" t="s">
        <v>320</v>
      </c>
      <c r="E17" s="152" t="s">
        <v>321</v>
      </c>
      <c r="F17" s="1722" t="s">
        <v>340</v>
      </c>
      <c r="G17" s="1723"/>
      <c r="H17" s="1723"/>
      <c r="I17" s="1723"/>
      <c r="J17" s="1723"/>
      <c r="K17" s="1723"/>
      <c r="L17" s="1723"/>
      <c r="M17" s="1724"/>
    </row>
    <row r="18" spans="1:13" ht="12" customHeight="1">
      <c r="A18" s="1727">
        <v>2</v>
      </c>
      <c r="B18" s="1719" t="s">
        <v>341</v>
      </c>
      <c r="C18" s="1746" t="s">
        <v>342</v>
      </c>
      <c r="D18" s="128" t="s">
        <v>320</v>
      </c>
      <c r="E18" s="152" t="s">
        <v>321</v>
      </c>
      <c r="F18" s="1722" t="s">
        <v>343</v>
      </c>
      <c r="G18" s="1724"/>
      <c r="H18" s="157" t="s">
        <v>344</v>
      </c>
      <c r="I18" s="1771">
        <f>ROUND(H12*1.65,2)</f>
        <v>0</v>
      </c>
      <c r="J18" s="1771"/>
      <c r="K18" s="158" t="s">
        <v>345</v>
      </c>
      <c r="L18" s="1770" t="s">
        <v>346</v>
      </c>
      <c r="M18" s="1770"/>
    </row>
    <row r="19" spans="1:13" ht="24" customHeight="1">
      <c r="A19" s="1728"/>
      <c r="B19" s="1732"/>
      <c r="C19" s="1746"/>
      <c r="D19" s="128" t="s">
        <v>320</v>
      </c>
      <c r="E19" s="152" t="s">
        <v>321</v>
      </c>
      <c r="F19" s="1722" t="s">
        <v>347</v>
      </c>
      <c r="G19" s="1723"/>
      <c r="H19" s="1723"/>
      <c r="I19" s="1723"/>
      <c r="J19" s="1723"/>
      <c r="K19" s="1723"/>
      <c r="L19" s="1723"/>
      <c r="M19" s="1724"/>
    </row>
    <row r="20" spans="1:13" ht="12" customHeight="1">
      <c r="A20" s="1728"/>
      <c r="B20" s="1732"/>
      <c r="C20" s="1746"/>
      <c r="D20" s="128" t="s">
        <v>320</v>
      </c>
      <c r="E20" s="152" t="s">
        <v>321</v>
      </c>
      <c r="F20" s="1722" t="s">
        <v>348</v>
      </c>
      <c r="G20" s="1723"/>
      <c r="H20" s="1723"/>
      <c r="I20" s="1723"/>
      <c r="J20" s="1723"/>
      <c r="K20" s="1723"/>
      <c r="L20" s="1723"/>
      <c r="M20" s="1724"/>
    </row>
    <row r="21" spans="1:13" ht="12" customHeight="1">
      <c r="A21" s="1728"/>
      <c r="B21" s="1732"/>
      <c r="C21" s="1746"/>
      <c r="D21" s="128" t="s">
        <v>320</v>
      </c>
      <c r="E21" s="152" t="s">
        <v>321</v>
      </c>
      <c r="F21" s="1722" t="s">
        <v>349</v>
      </c>
      <c r="G21" s="1723"/>
      <c r="H21" s="1723"/>
      <c r="I21" s="1723"/>
      <c r="J21" s="1723"/>
      <c r="K21" s="1723"/>
      <c r="L21" s="1723"/>
      <c r="M21" s="1724"/>
    </row>
    <row r="22" spans="1:13" ht="12" customHeight="1">
      <c r="A22" s="1728"/>
      <c r="B22" s="1732"/>
      <c r="C22" s="1746"/>
      <c r="D22" s="128" t="s">
        <v>320</v>
      </c>
      <c r="E22" s="152" t="s">
        <v>321</v>
      </c>
      <c r="F22" s="1722" t="s">
        <v>350</v>
      </c>
      <c r="G22" s="1723"/>
      <c r="H22" s="1723"/>
      <c r="I22" s="1723"/>
      <c r="J22" s="1723"/>
      <c r="K22" s="1723"/>
      <c r="L22" s="1723"/>
      <c r="M22" s="1724"/>
    </row>
    <row r="23" spans="1:13" ht="12" customHeight="1">
      <c r="A23" s="1728"/>
      <c r="B23" s="1732"/>
      <c r="C23" s="1746"/>
      <c r="D23" s="128" t="s">
        <v>320</v>
      </c>
      <c r="E23" s="152" t="s">
        <v>321</v>
      </c>
      <c r="F23" s="1722" t="s">
        <v>351</v>
      </c>
      <c r="G23" s="1723"/>
      <c r="H23" s="1723"/>
      <c r="I23" s="1723"/>
      <c r="J23" s="1723"/>
      <c r="K23" s="1723"/>
      <c r="L23" s="1723"/>
      <c r="M23" s="1724"/>
    </row>
    <row r="24" spans="1:13" ht="12" customHeight="1">
      <c r="A24" s="1728"/>
      <c r="B24" s="1732"/>
      <c r="C24" s="1746" t="s">
        <v>352</v>
      </c>
      <c r="D24" s="128" t="s">
        <v>320</v>
      </c>
      <c r="E24" s="152" t="s">
        <v>321</v>
      </c>
      <c r="F24" s="1722" t="s">
        <v>353</v>
      </c>
      <c r="G24" s="1724"/>
      <c r="H24" s="147" t="s">
        <v>354</v>
      </c>
      <c r="I24" s="1766">
        <f>ROUND(H12/20,2)</f>
        <v>0</v>
      </c>
      <c r="J24" s="1767"/>
      <c r="K24" s="152" t="s">
        <v>355</v>
      </c>
      <c r="L24" s="1768"/>
      <c r="M24" s="1769"/>
    </row>
    <row r="25" spans="1:13" ht="12.75" customHeight="1">
      <c r="A25" s="1728"/>
      <c r="B25" s="1732"/>
      <c r="C25" s="1746"/>
      <c r="D25" s="128" t="s">
        <v>320</v>
      </c>
      <c r="E25" s="152" t="s">
        <v>321</v>
      </c>
      <c r="F25" s="1722" t="s">
        <v>356</v>
      </c>
      <c r="G25" s="1723"/>
      <c r="H25" s="1723"/>
      <c r="I25" s="1723"/>
      <c r="J25" s="1723"/>
      <c r="K25" s="1723"/>
      <c r="L25" s="1723"/>
      <c r="M25" s="1724"/>
    </row>
    <row r="26" spans="1:13" ht="12.75" customHeight="1">
      <c r="A26" s="1728"/>
      <c r="B26" s="1732"/>
      <c r="C26" s="1746"/>
      <c r="D26" s="128" t="s">
        <v>320</v>
      </c>
      <c r="E26" s="152" t="s">
        <v>321</v>
      </c>
      <c r="F26" s="1722" t="s">
        <v>357</v>
      </c>
      <c r="G26" s="1723"/>
      <c r="H26" s="1723"/>
      <c r="I26" s="1723"/>
      <c r="J26" s="1723"/>
      <c r="K26" s="1723"/>
      <c r="L26" s="1723"/>
      <c r="M26" s="1724"/>
    </row>
    <row r="27" spans="1:13" ht="12.75" customHeight="1">
      <c r="A27" s="1728"/>
      <c r="B27" s="1732"/>
      <c r="C27" s="1746"/>
      <c r="D27" s="128" t="s">
        <v>320</v>
      </c>
      <c r="E27" s="152" t="s">
        <v>321</v>
      </c>
      <c r="F27" s="1722" t="s">
        <v>358</v>
      </c>
      <c r="G27" s="1723"/>
      <c r="H27" s="1723"/>
      <c r="I27" s="1723"/>
      <c r="J27" s="1723"/>
      <c r="K27" s="1723"/>
      <c r="L27" s="1723"/>
      <c r="M27" s="1724"/>
    </row>
    <row r="28" spans="1:13" ht="12.75" customHeight="1">
      <c r="A28" s="1728"/>
      <c r="B28" s="1732"/>
      <c r="C28" s="1746"/>
      <c r="D28" s="128" t="s">
        <v>320</v>
      </c>
      <c r="E28" s="152" t="s">
        <v>321</v>
      </c>
      <c r="F28" s="1722" t="s">
        <v>359</v>
      </c>
      <c r="G28" s="1723"/>
      <c r="H28" s="1723"/>
      <c r="I28" s="1723"/>
      <c r="J28" s="1723"/>
      <c r="K28" s="1723"/>
      <c r="L28" s="1723"/>
      <c r="M28" s="1724"/>
    </row>
    <row r="29" spans="1:13" ht="12.75" customHeight="1">
      <c r="A29" s="1728"/>
      <c r="B29" s="1732"/>
      <c r="C29" s="1763" t="s">
        <v>360</v>
      </c>
      <c r="D29" s="128"/>
      <c r="E29" s="152" t="s">
        <v>321</v>
      </c>
      <c r="F29" s="1722" t="s">
        <v>361</v>
      </c>
      <c r="G29" s="1723"/>
      <c r="H29" s="1723"/>
      <c r="I29" s="1723"/>
      <c r="J29" s="1723"/>
      <c r="K29" s="1723"/>
      <c r="L29" s="1723"/>
      <c r="M29" s="1724"/>
    </row>
    <row r="30" spans="1:13" ht="23.25" customHeight="1">
      <c r="A30" s="1728"/>
      <c r="B30" s="1732"/>
      <c r="C30" s="1764"/>
      <c r="D30" s="128"/>
      <c r="E30" s="152" t="s">
        <v>321</v>
      </c>
      <c r="F30" s="1722" t="s">
        <v>362</v>
      </c>
      <c r="G30" s="1723"/>
      <c r="H30" s="1723"/>
      <c r="I30" s="1723"/>
      <c r="J30" s="1723"/>
      <c r="K30" s="1723"/>
      <c r="L30" s="1723"/>
      <c r="M30" s="1724"/>
    </row>
    <row r="31" spans="1:13" ht="12.75" customHeight="1">
      <c r="A31" s="1728"/>
      <c r="B31" s="1732"/>
      <c r="C31" s="1764"/>
      <c r="D31" s="128"/>
      <c r="E31" s="152" t="s">
        <v>321</v>
      </c>
      <c r="F31" s="1722" t="s">
        <v>363</v>
      </c>
      <c r="G31" s="1723"/>
      <c r="H31" s="1723"/>
      <c r="I31" s="1723"/>
      <c r="J31" s="1723"/>
      <c r="K31" s="1723"/>
      <c r="L31" s="1723"/>
      <c r="M31" s="1724"/>
    </row>
    <row r="32" spans="1:13" ht="12.75" customHeight="1">
      <c r="A32" s="1728"/>
      <c r="B32" s="1732"/>
      <c r="C32" s="1764"/>
      <c r="D32" s="128"/>
      <c r="E32" s="152" t="s">
        <v>321</v>
      </c>
      <c r="F32" s="1722" t="s">
        <v>364</v>
      </c>
      <c r="G32" s="1723"/>
      <c r="H32" s="1723"/>
      <c r="I32" s="1723"/>
      <c r="J32" s="1723"/>
      <c r="K32" s="1723"/>
      <c r="L32" s="1723"/>
      <c r="M32" s="1724"/>
    </row>
    <row r="33" spans="1:13" ht="12.75" customHeight="1">
      <c r="A33" s="1729"/>
      <c r="B33" s="1721"/>
      <c r="C33" s="1765"/>
      <c r="D33" s="128"/>
      <c r="E33" s="152" t="s">
        <v>321</v>
      </c>
      <c r="F33" s="1722" t="s">
        <v>365</v>
      </c>
      <c r="G33" s="1723"/>
      <c r="H33" s="1723"/>
      <c r="I33" s="1723"/>
      <c r="J33" s="1723"/>
      <c r="K33" s="1723"/>
      <c r="L33" s="1723"/>
      <c r="M33" s="1724"/>
    </row>
    <row r="34" spans="1:13" ht="12.75" customHeight="1">
      <c r="A34" s="1727">
        <v>3</v>
      </c>
      <c r="B34" s="1730" t="s">
        <v>366</v>
      </c>
      <c r="C34" s="1719"/>
      <c r="D34" s="128" t="s">
        <v>320</v>
      </c>
      <c r="E34" s="152" t="s">
        <v>321</v>
      </c>
      <c r="F34" s="1722" t="s">
        <v>367</v>
      </c>
      <c r="G34" s="1723"/>
      <c r="H34" s="1723"/>
      <c r="I34" s="1723"/>
      <c r="J34" s="1723"/>
      <c r="K34" s="1723"/>
      <c r="L34" s="1723"/>
      <c r="M34" s="1724"/>
    </row>
    <row r="35" spans="1:13" ht="12.75" customHeight="1">
      <c r="A35" s="1728"/>
      <c r="B35" s="1731"/>
      <c r="C35" s="1732"/>
      <c r="D35" s="128" t="s">
        <v>320</v>
      </c>
      <c r="E35" s="152" t="s">
        <v>321</v>
      </c>
      <c r="F35" s="1722" t="s">
        <v>368</v>
      </c>
      <c r="G35" s="1723"/>
      <c r="H35" s="1723"/>
      <c r="I35" s="1723"/>
      <c r="J35" s="1723"/>
      <c r="K35" s="1723"/>
      <c r="L35" s="1723"/>
      <c r="M35" s="1724"/>
    </row>
    <row r="36" spans="1:13" ht="12.75" customHeight="1">
      <c r="A36" s="1728"/>
      <c r="B36" s="1731"/>
      <c r="C36" s="1732"/>
      <c r="D36" s="128" t="s">
        <v>320</v>
      </c>
      <c r="E36" s="152" t="s">
        <v>321</v>
      </c>
      <c r="F36" s="1722" t="s">
        <v>369</v>
      </c>
      <c r="G36" s="1723"/>
      <c r="H36" s="1723"/>
      <c r="I36" s="1723"/>
      <c r="J36" s="1723"/>
      <c r="K36" s="1723"/>
      <c r="L36" s="1723"/>
      <c r="M36" s="1724"/>
    </row>
    <row r="37" spans="1:13" ht="12.75" customHeight="1">
      <c r="A37" s="1728"/>
      <c r="B37" s="1731"/>
      <c r="C37" s="1732"/>
      <c r="D37" s="128"/>
      <c r="E37" s="152" t="s">
        <v>321</v>
      </c>
      <c r="F37" s="1722" t="s">
        <v>370</v>
      </c>
      <c r="G37" s="1723"/>
      <c r="H37" s="1723"/>
      <c r="I37" s="1723"/>
      <c r="J37" s="1723"/>
      <c r="K37" s="1723"/>
      <c r="L37" s="1723"/>
      <c r="M37" s="1724"/>
    </row>
    <row r="38" spans="1:13" ht="12.75" customHeight="1">
      <c r="A38" s="1728"/>
      <c r="B38" s="1731"/>
      <c r="C38" s="1732"/>
      <c r="D38" s="128"/>
      <c r="E38" s="152" t="s">
        <v>321</v>
      </c>
      <c r="F38" s="1722" t="s">
        <v>371</v>
      </c>
      <c r="G38" s="1723"/>
      <c r="H38" s="1723"/>
      <c r="I38" s="1723"/>
      <c r="J38" s="1723"/>
      <c r="K38" s="1723"/>
      <c r="L38" s="1723"/>
      <c r="M38" s="1724"/>
    </row>
    <row r="39" spans="1:13" ht="12.75" customHeight="1">
      <c r="A39" s="1729"/>
      <c r="B39" s="1733"/>
      <c r="C39" s="1721"/>
      <c r="D39" s="128" t="s">
        <v>320</v>
      </c>
      <c r="E39" s="152" t="s">
        <v>321</v>
      </c>
      <c r="F39" s="1722" t="s">
        <v>372</v>
      </c>
      <c r="G39" s="1723"/>
      <c r="H39" s="1723"/>
      <c r="I39" s="1723"/>
      <c r="J39" s="1723"/>
      <c r="K39" s="1723"/>
      <c r="L39" s="1723"/>
      <c r="M39" s="1724"/>
    </row>
    <row r="40" spans="1:13" ht="12.75" customHeight="1">
      <c r="A40" s="1727">
        <v>4</v>
      </c>
      <c r="B40" s="1719" t="s">
        <v>373</v>
      </c>
      <c r="C40" s="1722" t="s">
        <v>374</v>
      </c>
      <c r="D40" s="1723"/>
      <c r="E40" s="1723"/>
      <c r="F40" s="1723"/>
      <c r="G40" s="1723"/>
      <c r="H40" s="1723"/>
      <c r="I40" s="1724"/>
      <c r="J40" s="1759" t="s">
        <v>375</v>
      </c>
      <c r="K40" s="1759"/>
      <c r="L40" s="1760" t="s">
        <v>376</v>
      </c>
      <c r="M40" s="1760"/>
    </row>
    <row r="41" spans="1:13" ht="12.75" customHeight="1">
      <c r="A41" s="1728"/>
      <c r="B41" s="1732"/>
      <c r="C41" s="1761" t="s">
        <v>377</v>
      </c>
      <c r="D41" s="128" t="s">
        <v>320</v>
      </c>
      <c r="E41" s="152" t="s">
        <v>321</v>
      </c>
      <c r="F41" s="1722" t="s">
        <v>378</v>
      </c>
      <c r="G41" s="1723"/>
      <c r="H41" s="1723"/>
      <c r="I41" s="1723"/>
      <c r="J41" s="1723"/>
      <c r="K41" s="1723"/>
      <c r="L41" s="1723"/>
      <c r="M41" s="1724"/>
    </row>
    <row r="42" spans="1:13" ht="12" customHeight="1">
      <c r="A42" s="1728"/>
      <c r="B42" s="1732"/>
      <c r="C42" s="1762"/>
      <c r="D42" s="128" t="s">
        <v>320</v>
      </c>
      <c r="E42" s="152" t="s">
        <v>321</v>
      </c>
      <c r="F42" s="1722" t="s">
        <v>379</v>
      </c>
      <c r="G42" s="1723"/>
      <c r="H42" s="1723"/>
      <c r="I42" s="1723"/>
      <c r="J42" s="1723"/>
      <c r="K42" s="1723"/>
      <c r="L42" s="1723"/>
      <c r="M42" s="1724"/>
    </row>
    <row r="43" spans="1:13" ht="12" customHeight="1">
      <c r="A43" s="1728"/>
      <c r="B43" s="1732"/>
      <c r="C43" s="1762"/>
      <c r="D43" s="159" t="s">
        <v>320</v>
      </c>
      <c r="E43" s="160" t="s">
        <v>321</v>
      </c>
      <c r="F43" s="1747" t="s">
        <v>380</v>
      </c>
      <c r="G43" s="1748"/>
      <c r="H43" s="1748"/>
      <c r="I43" s="1748"/>
      <c r="J43" s="1748"/>
      <c r="K43" s="1748"/>
      <c r="L43" s="1748"/>
      <c r="M43" s="1749"/>
    </row>
    <row r="44" spans="1:13" ht="12" customHeight="1">
      <c r="A44" s="1728"/>
      <c r="B44" s="1732"/>
      <c r="C44" s="1762"/>
      <c r="D44" s="136"/>
      <c r="E44" s="137"/>
      <c r="F44" s="1750" t="s">
        <v>381</v>
      </c>
      <c r="G44" s="1751"/>
      <c r="H44" s="1751"/>
      <c r="I44" s="1751"/>
      <c r="J44" s="1751"/>
      <c r="K44" s="1751"/>
      <c r="L44" s="1751"/>
      <c r="M44" s="1752"/>
    </row>
    <row r="45" spans="1:13" ht="39.75" customHeight="1">
      <c r="A45" s="1728"/>
      <c r="B45" s="1732"/>
      <c r="C45" s="1762"/>
      <c r="D45" s="146"/>
      <c r="E45" s="147"/>
      <c r="F45" s="1753" t="s">
        <v>382</v>
      </c>
      <c r="G45" s="1754"/>
      <c r="H45" s="1754"/>
      <c r="I45" s="1754"/>
      <c r="J45" s="1754"/>
      <c r="K45" s="1754"/>
      <c r="L45" s="1754"/>
      <c r="M45" s="1755"/>
    </row>
    <row r="46" spans="1:13" ht="12" customHeight="1">
      <c r="A46" s="1728"/>
      <c r="B46" s="1732"/>
      <c r="C46" s="1762"/>
      <c r="D46" s="146"/>
      <c r="E46" s="147" t="s">
        <v>321</v>
      </c>
      <c r="F46" s="1722" t="s">
        <v>383</v>
      </c>
      <c r="G46" s="1723"/>
      <c r="H46" s="1723"/>
      <c r="I46" s="1723"/>
      <c r="J46" s="1723"/>
      <c r="K46" s="1723"/>
      <c r="L46" s="1723"/>
      <c r="M46" s="1724"/>
    </row>
    <row r="47" spans="1:13" ht="12" customHeight="1">
      <c r="A47" s="1728"/>
      <c r="B47" s="1732"/>
      <c r="C47" s="1746" t="s">
        <v>384</v>
      </c>
      <c r="D47" s="128" t="s">
        <v>320</v>
      </c>
      <c r="E47" s="152" t="s">
        <v>321</v>
      </c>
      <c r="F47" s="1722" t="s">
        <v>385</v>
      </c>
      <c r="G47" s="1723"/>
      <c r="H47" s="1723"/>
      <c r="I47" s="1723"/>
      <c r="J47" s="1723"/>
      <c r="K47" s="1723"/>
      <c r="L47" s="1723"/>
      <c r="M47" s="1724"/>
    </row>
    <row r="48" spans="1:13" ht="24" customHeight="1">
      <c r="A48" s="1728"/>
      <c r="B48" s="1732"/>
      <c r="C48" s="1746"/>
      <c r="D48" s="159" t="s">
        <v>320</v>
      </c>
      <c r="E48" s="160" t="s">
        <v>321</v>
      </c>
      <c r="F48" s="1747" t="s">
        <v>386</v>
      </c>
      <c r="G48" s="1748"/>
      <c r="H48" s="1748"/>
      <c r="I48" s="1748"/>
      <c r="J48" s="1748"/>
      <c r="K48" s="1748"/>
      <c r="L48" s="1748"/>
      <c r="M48" s="1749"/>
    </row>
    <row r="49" spans="1:13" ht="24" customHeight="1">
      <c r="A49" s="1728"/>
      <c r="B49" s="1732"/>
      <c r="C49" s="1746"/>
      <c r="D49" s="136"/>
      <c r="E49" s="137"/>
      <c r="F49" s="1750" t="s">
        <v>387</v>
      </c>
      <c r="G49" s="1751"/>
      <c r="H49" s="1751"/>
      <c r="I49" s="1751"/>
      <c r="J49" s="1751"/>
      <c r="K49" s="1751"/>
      <c r="L49" s="1751"/>
      <c r="M49" s="1752"/>
    </row>
    <row r="50" spans="1:13" ht="36" customHeight="1">
      <c r="A50" s="1728"/>
      <c r="B50" s="1732"/>
      <c r="C50" s="1746"/>
      <c r="D50" s="146"/>
      <c r="E50" s="147"/>
      <c r="F50" s="1753" t="s">
        <v>388</v>
      </c>
      <c r="G50" s="1754"/>
      <c r="H50" s="1754"/>
      <c r="I50" s="1754"/>
      <c r="J50" s="1754"/>
      <c r="K50" s="1754"/>
      <c r="L50" s="1754"/>
      <c r="M50" s="1755"/>
    </row>
    <row r="51" spans="1:13" ht="36" customHeight="1">
      <c r="A51" s="1728"/>
      <c r="B51" s="1732"/>
      <c r="C51" s="1746"/>
      <c r="D51" s="159"/>
      <c r="E51" s="160" t="s">
        <v>321</v>
      </c>
      <c r="F51" s="1747" t="s">
        <v>389</v>
      </c>
      <c r="G51" s="1748"/>
      <c r="H51" s="1748"/>
      <c r="I51" s="1748"/>
      <c r="J51" s="1748"/>
      <c r="K51" s="1748"/>
      <c r="L51" s="1748"/>
      <c r="M51" s="1749"/>
    </row>
    <row r="52" spans="1:13" ht="36" customHeight="1">
      <c r="A52" s="1728"/>
      <c r="B52" s="1732"/>
      <c r="C52" s="1746"/>
      <c r="D52" s="146"/>
      <c r="E52" s="147"/>
      <c r="F52" s="1756" t="s">
        <v>390</v>
      </c>
      <c r="G52" s="1757"/>
      <c r="H52" s="1757"/>
      <c r="I52" s="1757"/>
      <c r="J52" s="1757"/>
      <c r="K52" s="1757"/>
      <c r="L52" s="1757"/>
      <c r="M52" s="1758"/>
    </row>
    <row r="53" spans="1:13" ht="12" customHeight="1">
      <c r="A53" s="1728"/>
      <c r="B53" s="1732"/>
      <c r="C53" s="1746"/>
      <c r="D53" s="128" t="s">
        <v>320</v>
      </c>
      <c r="E53" s="152" t="s">
        <v>321</v>
      </c>
      <c r="F53" s="1722" t="s">
        <v>391</v>
      </c>
      <c r="G53" s="1723"/>
      <c r="H53" s="1723"/>
      <c r="I53" s="1723"/>
      <c r="J53" s="1723"/>
      <c r="K53" s="1723"/>
      <c r="L53" s="1723"/>
      <c r="M53" s="1724"/>
    </row>
    <row r="54" spans="1:13" ht="12" customHeight="1">
      <c r="A54" s="1728"/>
      <c r="B54" s="1732"/>
      <c r="C54" s="1746"/>
      <c r="D54" s="128" t="s">
        <v>320</v>
      </c>
      <c r="E54" s="152" t="s">
        <v>321</v>
      </c>
      <c r="F54" s="1722" t="s">
        <v>392</v>
      </c>
      <c r="G54" s="1723"/>
      <c r="H54" s="1723"/>
      <c r="I54" s="1723"/>
      <c r="J54" s="1723"/>
      <c r="K54" s="1723"/>
      <c r="L54" s="1723"/>
      <c r="M54" s="1724"/>
    </row>
    <row r="55" spans="1:13" ht="24" customHeight="1">
      <c r="A55" s="1728"/>
      <c r="B55" s="1732"/>
      <c r="C55" s="1746"/>
      <c r="D55" s="128" t="s">
        <v>320</v>
      </c>
      <c r="E55" s="152" t="s">
        <v>321</v>
      </c>
      <c r="F55" s="1722" t="s">
        <v>393</v>
      </c>
      <c r="G55" s="1723"/>
      <c r="H55" s="1723"/>
      <c r="I55" s="1723"/>
      <c r="J55" s="1723"/>
      <c r="K55" s="1723"/>
      <c r="L55" s="1723"/>
      <c r="M55" s="1724"/>
    </row>
    <row r="56" spans="1:13" ht="12" customHeight="1">
      <c r="A56" s="1728"/>
      <c r="B56" s="1732"/>
      <c r="C56" s="1746"/>
      <c r="D56" s="128" t="s">
        <v>320</v>
      </c>
      <c r="E56" s="152" t="s">
        <v>321</v>
      </c>
      <c r="F56" s="1722" t="s">
        <v>394</v>
      </c>
      <c r="G56" s="1723"/>
      <c r="H56" s="1723"/>
      <c r="I56" s="1723"/>
      <c r="J56" s="1723"/>
      <c r="K56" s="1723"/>
      <c r="L56" s="1723"/>
      <c r="M56" s="1724"/>
    </row>
    <row r="57" spans="1:13" ht="12" customHeight="1">
      <c r="A57" s="1728"/>
      <c r="B57" s="1732"/>
      <c r="C57" s="1746" t="s">
        <v>395</v>
      </c>
      <c r="D57" s="128" t="s">
        <v>320</v>
      </c>
      <c r="E57" s="152" t="s">
        <v>321</v>
      </c>
      <c r="F57" s="1722" t="s">
        <v>385</v>
      </c>
      <c r="G57" s="1723"/>
      <c r="H57" s="1723"/>
      <c r="I57" s="1723"/>
      <c r="J57" s="1723"/>
      <c r="K57" s="1723"/>
      <c r="L57" s="1723"/>
      <c r="M57" s="1724"/>
    </row>
    <row r="58" spans="1:13" ht="24" customHeight="1">
      <c r="A58" s="1728"/>
      <c r="B58" s="1732"/>
      <c r="C58" s="1746"/>
      <c r="D58" s="159" t="s">
        <v>320</v>
      </c>
      <c r="E58" s="160" t="s">
        <v>321</v>
      </c>
      <c r="F58" s="1747" t="s">
        <v>386</v>
      </c>
      <c r="G58" s="1748"/>
      <c r="H58" s="1748"/>
      <c r="I58" s="1748"/>
      <c r="J58" s="1748"/>
      <c r="K58" s="1748"/>
      <c r="L58" s="1748"/>
      <c r="M58" s="1749"/>
    </row>
    <row r="59" spans="1:13" ht="36" customHeight="1">
      <c r="A59" s="1728"/>
      <c r="B59" s="1732"/>
      <c r="C59" s="1746"/>
      <c r="D59" s="136"/>
      <c r="E59" s="137"/>
      <c r="F59" s="1750" t="s">
        <v>396</v>
      </c>
      <c r="G59" s="1751"/>
      <c r="H59" s="1751"/>
      <c r="I59" s="1751"/>
      <c r="J59" s="1751"/>
      <c r="K59" s="1751"/>
      <c r="L59" s="1751"/>
      <c r="M59" s="1752"/>
    </row>
    <row r="60" spans="1:13" ht="24" customHeight="1">
      <c r="A60" s="1728"/>
      <c r="B60" s="1732"/>
      <c r="C60" s="1746"/>
      <c r="D60" s="146"/>
      <c r="E60" s="147"/>
      <c r="F60" s="1753" t="s">
        <v>397</v>
      </c>
      <c r="G60" s="1754"/>
      <c r="H60" s="1754"/>
      <c r="I60" s="1754"/>
      <c r="J60" s="1754"/>
      <c r="K60" s="1754"/>
      <c r="L60" s="1754"/>
      <c r="M60" s="1755"/>
    </row>
    <row r="61" spans="1:13" ht="36" customHeight="1">
      <c r="A61" s="1728"/>
      <c r="B61" s="1732"/>
      <c r="C61" s="1746"/>
      <c r="D61" s="159"/>
      <c r="E61" s="160" t="s">
        <v>321</v>
      </c>
      <c r="F61" s="1747" t="s">
        <v>389</v>
      </c>
      <c r="G61" s="1748"/>
      <c r="H61" s="1748"/>
      <c r="I61" s="1748"/>
      <c r="J61" s="1748"/>
      <c r="K61" s="1748"/>
      <c r="L61" s="1748"/>
      <c r="M61" s="1749"/>
    </row>
    <row r="62" spans="1:13" ht="35.25" customHeight="1">
      <c r="A62" s="1728"/>
      <c r="B62" s="1732"/>
      <c r="C62" s="1746"/>
      <c r="D62" s="146"/>
      <c r="E62" s="147"/>
      <c r="F62" s="1753" t="s">
        <v>390</v>
      </c>
      <c r="G62" s="1754"/>
      <c r="H62" s="1754"/>
      <c r="I62" s="1754"/>
      <c r="J62" s="1754"/>
      <c r="K62" s="1754"/>
      <c r="L62" s="1754"/>
      <c r="M62" s="1755"/>
    </row>
    <row r="63" spans="1:13" ht="12" customHeight="1">
      <c r="A63" s="1728"/>
      <c r="B63" s="1732"/>
      <c r="C63" s="1746"/>
      <c r="D63" s="128" t="s">
        <v>320</v>
      </c>
      <c r="E63" s="152" t="s">
        <v>321</v>
      </c>
      <c r="F63" s="1722" t="s">
        <v>391</v>
      </c>
      <c r="G63" s="1723"/>
      <c r="H63" s="1723"/>
      <c r="I63" s="1723"/>
      <c r="J63" s="1723"/>
      <c r="K63" s="1723"/>
      <c r="L63" s="1723"/>
      <c r="M63" s="1724"/>
    </row>
    <row r="64" spans="1:13" ht="12" customHeight="1">
      <c r="A64" s="1728"/>
      <c r="B64" s="1732"/>
      <c r="C64" s="1746"/>
      <c r="D64" s="128" t="s">
        <v>320</v>
      </c>
      <c r="E64" s="152" t="s">
        <v>321</v>
      </c>
      <c r="F64" s="1722" t="s">
        <v>392</v>
      </c>
      <c r="G64" s="1723"/>
      <c r="H64" s="1723"/>
      <c r="I64" s="1723"/>
      <c r="J64" s="1723"/>
      <c r="K64" s="1723"/>
      <c r="L64" s="1723"/>
      <c r="M64" s="1724"/>
    </row>
    <row r="65" spans="1:13" ht="24" customHeight="1">
      <c r="A65" s="1728"/>
      <c r="B65" s="1732"/>
      <c r="C65" s="1746"/>
      <c r="D65" s="128" t="s">
        <v>320</v>
      </c>
      <c r="E65" s="152" t="s">
        <v>321</v>
      </c>
      <c r="F65" s="1722" t="s">
        <v>393</v>
      </c>
      <c r="G65" s="1723"/>
      <c r="H65" s="1723"/>
      <c r="I65" s="1723"/>
      <c r="J65" s="1723"/>
      <c r="K65" s="1723"/>
      <c r="L65" s="1723"/>
      <c r="M65" s="1724"/>
    </row>
    <row r="66" spans="1:13" ht="12" customHeight="1">
      <c r="A66" s="1729"/>
      <c r="B66" s="1721"/>
      <c r="C66" s="1746"/>
      <c r="D66" s="128" t="s">
        <v>320</v>
      </c>
      <c r="E66" s="152" t="s">
        <v>321</v>
      </c>
      <c r="F66" s="1722" t="s">
        <v>394</v>
      </c>
      <c r="G66" s="1723"/>
      <c r="H66" s="1723"/>
      <c r="I66" s="1723"/>
      <c r="J66" s="1723"/>
      <c r="K66" s="1723"/>
      <c r="L66" s="1723"/>
      <c r="M66" s="1724"/>
    </row>
    <row r="67" spans="1:13" ht="12" customHeight="1">
      <c r="A67" s="1727">
        <v>5</v>
      </c>
      <c r="B67" s="1719" t="s">
        <v>398</v>
      </c>
      <c r="C67" s="1746" t="s">
        <v>398</v>
      </c>
      <c r="D67" s="128" t="s">
        <v>320</v>
      </c>
      <c r="E67" s="152" t="s">
        <v>321</v>
      </c>
      <c r="F67" s="1722" t="s">
        <v>399</v>
      </c>
      <c r="G67" s="1723"/>
      <c r="H67" s="1723"/>
      <c r="I67" s="1723"/>
      <c r="J67" s="1723"/>
      <c r="K67" s="1723"/>
      <c r="L67" s="1723"/>
      <c r="M67" s="1724"/>
    </row>
    <row r="68" spans="1:13" ht="12" customHeight="1">
      <c r="A68" s="1728"/>
      <c r="B68" s="1732"/>
      <c r="C68" s="1746"/>
      <c r="D68" s="128" t="s">
        <v>320</v>
      </c>
      <c r="E68" s="152" t="s">
        <v>321</v>
      </c>
      <c r="F68" s="1722" t="s">
        <v>400</v>
      </c>
      <c r="G68" s="1723"/>
      <c r="H68" s="1723"/>
      <c r="I68" s="1723"/>
      <c r="J68" s="1723"/>
      <c r="K68" s="1723"/>
      <c r="L68" s="1723"/>
      <c r="M68" s="1724"/>
    </row>
    <row r="69" spans="1:13" ht="12" customHeight="1">
      <c r="A69" s="1728"/>
      <c r="B69" s="1732"/>
      <c r="C69" s="1746"/>
      <c r="D69" s="128" t="s">
        <v>320</v>
      </c>
      <c r="E69" s="152" t="s">
        <v>321</v>
      </c>
      <c r="F69" s="1722" t="s">
        <v>401</v>
      </c>
      <c r="G69" s="1723"/>
      <c r="H69" s="1723"/>
      <c r="I69" s="1723"/>
      <c r="J69" s="1723"/>
      <c r="K69" s="1723"/>
      <c r="L69" s="1723"/>
      <c r="M69" s="1724"/>
    </row>
    <row r="70" spans="1:13" ht="12" customHeight="1">
      <c r="A70" s="1728"/>
      <c r="B70" s="1732"/>
      <c r="C70" s="1746"/>
      <c r="D70" s="128" t="s">
        <v>320</v>
      </c>
      <c r="E70" s="152" t="s">
        <v>321</v>
      </c>
      <c r="F70" s="1722" t="s">
        <v>402</v>
      </c>
      <c r="G70" s="1723"/>
      <c r="H70" s="1723"/>
      <c r="I70" s="1723"/>
      <c r="J70" s="1723"/>
      <c r="K70" s="1723"/>
      <c r="L70" s="1723"/>
      <c r="M70" s="1724"/>
    </row>
    <row r="71" spans="1:13" ht="12" customHeight="1">
      <c r="A71" s="1728"/>
      <c r="B71" s="1732"/>
      <c r="C71" s="1746"/>
      <c r="D71" s="128" t="s">
        <v>320</v>
      </c>
      <c r="E71" s="152" t="s">
        <v>321</v>
      </c>
      <c r="F71" s="1722" t="s">
        <v>403</v>
      </c>
      <c r="G71" s="1723"/>
      <c r="H71" s="1723"/>
      <c r="I71" s="1723"/>
      <c r="J71" s="1723"/>
      <c r="K71" s="1723"/>
      <c r="L71" s="1723"/>
      <c r="M71" s="1724"/>
    </row>
    <row r="72" spans="1:13" ht="12" customHeight="1">
      <c r="A72" s="1728"/>
      <c r="B72" s="1732"/>
      <c r="C72" s="1746" t="s">
        <v>404</v>
      </c>
      <c r="D72" s="128" t="s">
        <v>320</v>
      </c>
      <c r="E72" s="152" t="s">
        <v>321</v>
      </c>
      <c r="F72" s="1722" t="s">
        <v>405</v>
      </c>
      <c r="G72" s="1723"/>
      <c r="H72" s="1723"/>
      <c r="I72" s="1723"/>
      <c r="J72" s="1723"/>
      <c r="K72" s="1723"/>
      <c r="L72" s="1723"/>
      <c r="M72" s="1724"/>
    </row>
    <row r="73" spans="1:13" ht="12" customHeight="1">
      <c r="A73" s="1728"/>
      <c r="B73" s="1732"/>
      <c r="C73" s="1746"/>
      <c r="D73" s="128" t="s">
        <v>320</v>
      </c>
      <c r="E73" s="152" t="s">
        <v>321</v>
      </c>
      <c r="F73" s="1722" t="s">
        <v>406</v>
      </c>
      <c r="G73" s="1723"/>
      <c r="H73" s="1723"/>
      <c r="I73" s="1723"/>
      <c r="J73" s="1723"/>
      <c r="K73" s="1723"/>
      <c r="L73" s="1723"/>
      <c r="M73" s="1724"/>
    </row>
    <row r="74" spans="1:13" ht="12" customHeight="1">
      <c r="A74" s="1728"/>
      <c r="B74" s="1732"/>
      <c r="C74" s="1746"/>
      <c r="D74" s="128" t="s">
        <v>320</v>
      </c>
      <c r="E74" s="152" t="s">
        <v>321</v>
      </c>
      <c r="F74" s="1722" t="s">
        <v>407</v>
      </c>
      <c r="G74" s="1723"/>
      <c r="H74" s="1723"/>
      <c r="I74" s="1723"/>
      <c r="J74" s="1723"/>
      <c r="K74" s="1723"/>
      <c r="L74" s="1723"/>
      <c r="M74" s="1724"/>
    </row>
    <row r="75" spans="1:13" ht="12" customHeight="1">
      <c r="A75" s="1728"/>
      <c r="B75" s="1732"/>
      <c r="C75" s="1746"/>
      <c r="D75" s="128" t="s">
        <v>320</v>
      </c>
      <c r="E75" s="152" t="s">
        <v>321</v>
      </c>
      <c r="F75" s="1722" t="s">
        <v>408</v>
      </c>
      <c r="G75" s="1723"/>
      <c r="H75" s="1723"/>
      <c r="I75" s="1723"/>
      <c r="J75" s="1723"/>
      <c r="K75" s="1723"/>
      <c r="L75" s="1723"/>
      <c r="M75" s="1724"/>
    </row>
    <row r="76" spans="1:13" ht="12" customHeight="1">
      <c r="A76" s="1728"/>
      <c r="B76" s="1732"/>
      <c r="C76" s="1746"/>
      <c r="D76" s="128" t="s">
        <v>320</v>
      </c>
      <c r="E76" s="152" t="s">
        <v>321</v>
      </c>
      <c r="F76" s="1722" t="s">
        <v>409</v>
      </c>
      <c r="G76" s="1723"/>
      <c r="H76" s="1723"/>
      <c r="I76" s="1723"/>
      <c r="J76" s="1723"/>
      <c r="K76" s="1723"/>
      <c r="L76" s="1723"/>
      <c r="M76" s="1724"/>
    </row>
    <row r="77" spans="1:13" ht="12" customHeight="1">
      <c r="A77" s="1728"/>
      <c r="B77" s="1732"/>
      <c r="C77" s="1746"/>
      <c r="D77" s="128" t="s">
        <v>320</v>
      </c>
      <c r="E77" s="152" t="s">
        <v>321</v>
      </c>
      <c r="F77" s="1722" t="s">
        <v>410</v>
      </c>
      <c r="G77" s="1723"/>
      <c r="H77" s="1723"/>
      <c r="I77" s="1723"/>
      <c r="J77" s="1723"/>
      <c r="K77" s="1723"/>
      <c r="L77" s="1723"/>
      <c r="M77" s="1724"/>
    </row>
    <row r="78" spans="1:13" ht="12" customHeight="1">
      <c r="A78" s="1728"/>
      <c r="B78" s="1732"/>
      <c r="C78" s="1746"/>
      <c r="D78" s="128" t="s">
        <v>320</v>
      </c>
      <c r="E78" s="152" t="s">
        <v>321</v>
      </c>
      <c r="F78" s="1722" t="s">
        <v>411</v>
      </c>
      <c r="G78" s="1723"/>
      <c r="H78" s="1723"/>
      <c r="I78" s="1723"/>
      <c r="J78" s="1723"/>
      <c r="K78" s="1723"/>
      <c r="L78" s="1723"/>
      <c r="M78" s="1724"/>
    </row>
    <row r="79" spans="1:13" ht="24" customHeight="1">
      <c r="A79" s="1729"/>
      <c r="B79" s="1721"/>
      <c r="C79" s="1746"/>
      <c r="D79" s="128" t="s">
        <v>320</v>
      </c>
      <c r="E79" s="152" t="s">
        <v>321</v>
      </c>
      <c r="F79" s="1722" t="s">
        <v>412</v>
      </c>
      <c r="G79" s="1723"/>
      <c r="H79" s="1723"/>
      <c r="I79" s="1723"/>
      <c r="J79" s="1723"/>
      <c r="K79" s="1723"/>
      <c r="L79" s="1723"/>
      <c r="M79" s="1724"/>
    </row>
    <row r="80" spans="1:13" ht="12" customHeight="1">
      <c r="A80" s="1727">
        <v>6</v>
      </c>
      <c r="B80" s="1730" t="s">
        <v>413</v>
      </c>
      <c r="C80" s="1719"/>
      <c r="D80" s="128"/>
      <c r="E80" s="152" t="s">
        <v>321</v>
      </c>
      <c r="F80" s="1722" t="s">
        <v>414</v>
      </c>
      <c r="G80" s="1723"/>
      <c r="H80" s="1723"/>
      <c r="I80" s="1723"/>
      <c r="J80" s="1723"/>
      <c r="K80" s="1723"/>
      <c r="L80" s="1723"/>
      <c r="M80" s="1724"/>
    </row>
    <row r="81" spans="1:13" ht="24" customHeight="1">
      <c r="A81" s="1728"/>
      <c r="B81" s="1731"/>
      <c r="C81" s="1732"/>
      <c r="D81" s="128"/>
      <c r="E81" s="152" t="s">
        <v>321</v>
      </c>
      <c r="F81" s="1722" t="s">
        <v>415</v>
      </c>
      <c r="G81" s="1723"/>
      <c r="H81" s="1723"/>
      <c r="I81" s="1723"/>
      <c r="J81" s="1723"/>
      <c r="K81" s="1723"/>
      <c r="L81" s="1723"/>
      <c r="M81" s="1724"/>
    </row>
    <row r="82" spans="1:13" ht="12" customHeight="1">
      <c r="A82" s="1728"/>
      <c r="B82" s="1731"/>
      <c r="C82" s="1732"/>
      <c r="D82" s="128"/>
      <c r="E82" s="152" t="s">
        <v>321</v>
      </c>
      <c r="F82" s="1740" t="s">
        <v>416</v>
      </c>
      <c r="G82" s="1741"/>
      <c r="H82" s="1741"/>
      <c r="I82" s="1741"/>
      <c r="J82" s="1741"/>
      <c r="K82" s="1741"/>
      <c r="L82" s="1741"/>
      <c r="M82" s="1742"/>
    </row>
    <row r="83" spans="1:13" ht="24" customHeight="1">
      <c r="A83" s="1728"/>
      <c r="B83" s="1731"/>
      <c r="C83" s="1732"/>
      <c r="D83" s="128"/>
      <c r="E83" s="152" t="s">
        <v>321</v>
      </c>
      <c r="F83" s="1722" t="s">
        <v>417</v>
      </c>
      <c r="G83" s="1723"/>
      <c r="H83" s="1723"/>
      <c r="I83" s="1723"/>
      <c r="J83" s="1723"/>
      <c r="K83" s="1723"/>
      <c r="L83" s="1723"/>
      <c r="M83" s="1724"/>
    </row>
    <row r="84" spans="1:13" ht="23.25" customHeight="1">
      <c r="A84" s="1728"/>
      <c r="B84" s="1731"/>
      <c r="C84" s="1732"/>
      <c r="D84" s="128"/>
      <c r="E84" s="152" t="s">
        <v>321</v>
      </c>
      <c r="F84" s="1740" t="s">
        <v>418</v>
      </c>
      <c r="G84" s="1741"/>
      <c r="H84" s="1741"/>
      <c r="I84" s="1741"/>
      <c r="J84" s="1741"/>
      <c r="K84" s="1741"/>
      <c r="L84" s="1741"/>
      <c r="M84" s="1742"/>
    </row>
    <row r="85" spans="1:13" ht="24" customHeight="1">
      <c r="A85" s="1728"/>
      <c r="B85" s="1731"/>
      <c r="C85" s="1732"/>
      <c r="D85" s="128"/>
      <c r="E85" s="152" t="s">
        <v>321</v>
      </c>
      <c r="F85" s="1722" t="s">
        <v>419</v>
      </c>
      <c r="G85" s="1723"/>
      <c r="H85" s="1723"/>
      <c r="I85" s="1723"/>
      <c r="J85" s="1723"/>
      <c r="K85" s="1723"/>
      <c r="L85" s="1723"/>
      <c r="M85" s="1724"/>
    </row>
    <row r="86" spans="1:13" ht="12" customHeight="1">
      <c r="A86" s="1728"/>
      <c r="B86" s="1731"/>
      <c r="C86" s="1732"/>
      <c r="D86" s="128"/>
      <c r="E86" s="152" t="s">
        <v>321</v>
      </c>
      <c r="F86" s="1722" t="s">
        <v>420</v>
      </c>
      <c r="G86" s="1723"/>
      <c r="H86" s="1723"/>
      <c r="I86" s="1723"/>
      <c r="J86" s="1723"/>
      <c r="K86" s="1723"/>
      <c r="L86" s="1723"/>
      <c r="M86" s="1724"/>
    </row>
    <row r="87" spans="1:13" ht="12" customHeight="1">
      <c r="A87" s="1728"/>
      <c r="B87" s="1731"/>
      <c r="C87" s="1732"/>
      <c r="D87" s="128" t="s">
        <v>320</v>
      </c>
      <c r="E87" s="152" t="s">
        <v>321</v>
      </c>
      <c r="F87" s="1722" t="s">
        <v>421</v>
      </c>
      <c r="G87" s="1723"/>
      <c r="H87" s="1723"/>
      <c r="I87" s="1723"/>
      <c r="J87" s="1723"/>
      <c r="K87" s="1723"/>
      <c r="L87" s="1723"/>
      <c r="M87" s="1724"/>
    </row>
    <row r="88" spans="1:13" ht="12" customHeight="1">
      <c r="A88" s="1728"/>
      <c r="B88" s="1731"/>
      <c r="C88" s="1732"/>
      <c r="D88" s="128"/>
      <c r="E88" s="152" t="s">
        <v>321</v>
      </c>
      <c r="F88" s="1740" t="s">
        <v>422</v>
      </c>
      <c r="G88" s="1741"/>
      <c r="H88" s="1741"/>
      <c r="I88" s="1741"/>
      <c r="J88" s="1741"/>
      <c r="K88" s="1741"/>
      <c r="L88" s="1741"/>
      <c r="M88" s="1742"/>
    </row>
    <row r="89" spans="1:13" ht="24" customHeight="1">
      <c r="A89" s="1729"/>
      <c r="B89" s="1733"/>
      <c r="C89" s="1721"/>
      <c r="D89" s="128"/>
      <c r="E89" s="152" t="s">
        <v>321</v>
      </c>
      <c r="F89" s="1722" t="s">
        <v>423</v>
      </c>
      <c r="G89" s="1723"/>
      <c r="H89" s="1723"/>
      <c r="I89" s="1723"/>
      <c r="J89" s="1723"/>
      <c r="K89" s="1723"/>
      <c r="L89" s="1723"/>
      <c r="M89" s="1724"/>
    </row>
    <row r="90" spans="1:13" ht="12" customHeight="1">
      <c r="A90" s="1727">
        <v>7</v>
      </c>
      <c r="B90" s="1730" t="s">
        <v>424</v>
      </c>
      <c r="C90" s="1719"/>
      <c r="D90" s="128" t="s">
        <v>320</v>
      </c>
      <c r="E90" s="152" t="s">
        <v>321</v>
      </c>
      <c r="F90" s="1722" t="s">
        <v>425</v>
      </c>
      <c r="G90" s="1723"/>
      <c r="H90" s="1723"/>
      <c r="I90" s="1723"/>
      <c r="J90" s="1723"/>
      <c r="K90" s="1723"/>
      <c r="L90" s="1723"/>
      <c r="M90" s="1724"/>
    </row>
    <row r="91" spans="1:13" ht="12" customHeight="1">
      <c r="A91" s="1728"/>
      <c r="B91" s="1731"/>
      <c r="C91" s="1732"/>
      <c r="D91" s="128" t="s">
        <v>320</v>
      </c>
      <c r="E91" s="152" t="s">
        <v>321</v>
      </c>
      <c r="F91" s="1722" t="s">
        <v>426</v>
      </c>
      <c r="G91" s="1723"/>
      <c r="H91" s="1723"/>
      <c r="I91" s="1723"/>
      <c r="J91" s="1723"/>
      <c r="K91" s="1723"/>
      <c r="L91" s="1723"/>
      <c r="M91" s="1724"/>
    </row>
    <row r="92" spans="1:13" ht="12" customHeight="1">
      <c r="A92" s="1728"/>
      <c r="B92" s="1731"/>
      <c r="C92" s="1732"/>
      <c r="D92" s="128" t="s">
        <v>320</v>
      </c>
      <c r="E92" s="152" t="s">
        <v>321</v>
      </c>
      <c r="F92" s="1743" t="s">
        <v>427</v>
      </c>
      <c r="G92" s="1744"/>
      <c r="H92" s="1744"/>
      <c r="I92" s="1744"/>
      <c r="J92" s="1744"/>
      <c r="K92" s="1744"/>
      <c r="L92" s="1744"/>
      <c r="M92" s="1745"/>
    </row>
    <row r="93" spans="1:13" ht="24" customHeight="1">
      <c r="A93" s="1728"/>
      <c r="B93" s="1731"/>
      <c r="C93" s="1732"/>
      <c r="D93" s="128" t="s">
        <v>320</v>
      </c>
      <c r="E93" s="152" t="s">
        <v>321</v>
      </c>
      <c r="F93" s="1743" t="s">
        <v>428</v>
      </c>
      <c r="G93" s="1744"/>
      <c r="H93" s="1744"/>
      <c r="I93" s="1744"/>
      <c r="J93" s="1744"/>
      <c r="K93" s="1744"/>
      <c r="L93" s="1744"/>
      <c r="M93" s="1745"/>
    </row>
    <row r="94" spans="1:13" ht="12" customHeight="1">
      <c r="A94" s="1728"/>
      <c r="B94" s="1731"/>
      <c r="C94" s="1732"/>
      <c r="D94" s="128" t="s">
        <v>320</v>
      </c>
      <c r="E94" s="152" t="s">
        <v>321</v>
      </c>
      <c r="F94" s="1722" t="s">
        <v>429</v>
      </c>
      <c r="G94" s="1723"/>
      <c r="H94" s="1723"/>
      <c r="I94" s="1723"/>
      <c r="J94" s="1723"/>
      <c r="K94" s="1723"/>
      <c r="L94" s="1723"/>
      <c r="M94" s="1724"/>
    </row>
    <row r="95" spans="1:13" ht="12" customHeight="1">
      <c r="A95" s="1728"/>
      <c r="B95" s="1731"/>
      <c r="C95" s="1732"/>
      <c r="D95" s="128"/>
      <c r="E95" s="152" t="s">
        <v>321</v>
      </c>
      <c r="F95" s="1722" t="s">
        <v>430</v>
      </c>
      <c r="G95" s="1723"/>
      <c r="H95" s="1723"/>
      <c r="I95" s="1723"/>
      <c r="J95" s="1723"/>
      <c r="K95" s="1723"/>
      <c r="L95" s="1723"/>
      <c r="M95" s="1724"/>
    </row>
    <row r="96" spans="1:13" ht="12" customHeight="1">
      <c r="A96" s="1728"/>
      <c r="B96" s="1731"/>
      <c r="C96" s="1732"/>
      <c r="D96" s="128" t="s">
        <v>320</v>
      </c>
      <c r="E96" s="152" t="s">
        <v>321</v>
      </c>
      <c r="F96" s="1722" t="s">
        <v>431</v>
      </c>
      <c r="G96" s="1723"/>
      <c r="H96" s="1723"/>
      <c r="I96" s="1723"/>
      <c r="J96" s="1723"/>
      <c r="K96" s="1723"/>
      <c r="L96" s="1723"/>
      <c r="M96" s="1724"/>
    </row>
    <row r="97" spans="1:13" ht="12" customHeight="1">
      <c r="A97" s="1728"/>
      <c r="B97" s="1731"/>
      <c r="C97" s="1732"/>
      <c r="D97" s="128" t="s">
        <v>320</v>
      </c>
      <c r="E97" s="152" t="s">
        <v>321</v>
      </c>
      <c r="F97" s="1722" t="s">
        <v>432</v>
      </c>
      <c r="G97" s="1723"/>
      <c r="H97" s="1723"/>
      <c r="I97" s="1723"/>
      <c r="J97" s="1723"/>
      <c r="K97" s="1723"/>
      <c r="L97" s="1723"/>
      <c r="M97" s="1724"/>
    </row>
    <row r="98" spans="1:13" ht="24" customHeight="1">
      <c r="A98" s="1728"/>
      <c r="B98" s="1731"/>
      <c r="C98" s="1732"/>
      <c r="D98" s="128" t="s">
        <v>320</v>
      </c>
      <c r="E98" s="152" t="s">
        <v>321</v>
      </c>
      <c r="F98" s="1722" t="s">
        <v>433</v>
      </c>
      <c r="G98" s="1723"/>
      <c r="H98" s="1723"/>
      <c r="I98" s="1723"/>
      <c r="J98" s="1723"/>
      <c r="K98" s="1723"/>
      <c r="L98" s="1723"/>
      <c r="M98" s="1724"/>
    </row>
    <row r="99" spans="1:13" ht="12" customHeight="1">
      <c r="A99" s="1728"/>
      <c r="B99" s="1731"/>
      <c r="C99" s="1732"/>
      <c r="D99" s="128" t="s">
        <v>320</v>
      </c>
      <c r="E99" s="152" t="s">
        <v>321</v>
      </c>
      <c r="F99" s="1722" t="s">
        <v>434</v>
      </c>
      <c r="G99" s="1723"/>
      <c r="H99" s="1723"/>
      <c r="I99" s="1723"/>
      <c r="J99" s="1723"/>
      <c r="K99" s="1723"/>
      <c r="L99" s="1723"/>
      <c r="M99" s="1724"/>
    </row>
    <row r="100" spans="1:13" ht="12" customHeight="1">
      <c r="A100" s="1728"/>
      <c r="B100" s="1731"/>
      <c r="C100" s="1732"/>
      <c r="D100" s="128" t="s">
        <v>320</v>
      </c>
      <c r="E100" s="152" t="s">
        <v>321</v>
      </c>
      <c r="F100" s="1722" t="s">
        <v>435</v>
      </c>
      <c r="G100" s="1723"/>
      <c r="H100" s="1723"/>
      <c r="I100" s="1734" t="s">
        <v>436</v>
      </c>
      <c r="J100" s="1735"/>
      <c r="K100" s="1735"/>
      <c r="L100" s="1735"/>
      <c r="M100" s="1736"/>
    </row>
    <row r="101" spans="1:13" ht="12" customHeight="1">
      <c r="A101" s="1728"/>
      <c r="B101" s="1731"/>
      <c r="C101" s="1732"/>
      <c r="D101" s="128" t="s">
        <v>320</v>
      </c>
      <c r="E101" s="152" t="s">
        <v>321</v>
      </c>
      <c r="F101" s="1722" t="s">
        <v>437</v>
      </c>
      <c r="G101" s="1723"/>
      <c r="H101" s="1723"/>
      <c r="I101" s="1737"/>
      <c r="J101" s="1738"/>
      <c r="K101" s="1738"/>
      <c r="L101" s="1738"/>
      <c r="M101" s="1739"/>
    </row>
    <row r="102" spans="1:13" ht="12" customHeight="1">
      <c r="A102" s="1728"/>
      <c r="B102" s="1731"/>
      <c r="C102" s="1732"/>
      <c r="D102" s="128" t="s">
        <v>320</v>
      </c>
      <c r="E102" s="152" t="s">
        <v>321</v>
      </c>
      <c r="F102" s="1722" t="s">
        <v>438</v>
      </c>
      <c r="G102" s="1723"/>
      <c r="H102" s="1723"/>
      <c r="I102" s="1723"/>
      <c r="J102" s="1723"/>
      <c r="K102" s="1723"/>
      <c r="L102" s="1723"/>
      <c r="M102" s="1724"/>
    </row>
    <row r="103" spans="1:13" ht="12" customHeight="1">
      <c r="A103" s="1728"/>
      <c r="B103" s="1731"/>
      <c r="C103" s="1732"/>
      <c r="D103" s="128" t="s">
        <v>320</v>
      </c>
      <c r="E103" s="152" t="s">
        <v>321</v>
      </c>
      <c r="F103" s="1722" t="s">
        <v>439</v>
      </c>
      <c r="G103" s="1723"/>
      <c r="H103" s="1723"/>
      <c r="I103" s="1723"/>
      <c r="J103" s="1723"/>
      <c r="K103" s="1723"/>
      <c r="L103" s="1723"/>
      <c r="M103" s="1724"/>
    </row>
    <row r="104" spans="1:13" ht="12" customHeight="1">
      <c r="A104" s="1728"/>
      <c r="B104" s="1731"/>
      <c r="C104" s="1732"/>
      <c r="D104" s="128" t="s">
        <v>320</v>
      </c>
      <c r="E104" s="152" t="s">
        <v>321</v>
      </c>
      <c r="F104" s="1722" t="s">
        <v>440</v>
      </c>
      <c r="G104" s="1723"/>
      <c r="H104" s="1723"/>
      <c r="I104" s="1723"/>
      <c r="J104" s="1723"/>
      <c r="K104" s="1723"/>
      <c r="L104" s="1723"/>
      <c r="M104" s="1724"/>
    </row>
    <row r="105" spans="1:13" ht="12" customHeight="1">
      <c r="A105" s="1729"/>
      <c r="B105" s="1733"/>
      <c r="C105" s="1721"/>
      <c r="D105" s="128" t="s">
        <v>320</v>
      </c>
      <c r="E105" s="152" t="s">
        <v>321</v>
      </c>
      <c r="F105" s="1722" t="s">
        <v>441</v>
      </c>
      <c r="G105" s="1723"/>
      <c r="H105" s="1723"/>
      <c r="I105" s="1723"/>
      <c r="J105" s="1723"/>
      <c r="K105" s="1723"/>
      <c r="L105" s="1723"/>
      <c r="M105" s="1724"/>
    </row>
    <row r="106" spans="1:13" ht="12" customHeight="1">
      <c r="A106" s="1727">
        <v>8</v>
      </c>
      <c r="B106" s="1730" t="s">
        <v>442</v>
      </c>
      <c r="C106" s="1719"/>
      <c r="D106" s="128" t="s">
        <v>320</v>
      </c>
      <c r="E106" s="152" t="s">
        <v>321</v>
      </c>
      <c r="F106" s="1722" t="s">
        <v>443</v>
      </c>
      <c r="G106" s="1723"/>
      <c r="H106" s="1723"/>
      <c r="I106" s="1723"/>
      <c r="J106" s="1723"/>
      <c r="K106" s="1723"/>
      <c r="L106" s="1723"/>
      <c r="M106" s="1724"/>
    </row>
    <row r="107" spans="1:13" ht="12" customHeight="1">
      <c r="A107" s="1728"/>
      <c r="B107" s="1731"/>
      <c r="C107" s="1732"/>
      <c r="D107" s="128" t="s">
        <v>320</v>
      </c>
      <c r="E107" s="152" t="s">
        <v>321</v>
      </c>
      <c r="F107" s="1722" t="s">
        <v>444</v>
      </c>
      <c r="G107" s="1723"/>
      <c r="H107" s="1723"/>
      <c r="I107" s="1723"/>
      <c r="J107" s="1723"/>
      <c r="K107" s="1723"/>
      <c r="L107" s="1723"/>
      <c r="M107" s="1724"/>
    </row>
    <row r="108" spans="1:13" ht="11.25" customHeight="1">
      <c r="A108" s="1729"/>
      <c r="B108" s="1733"/>
      <c r="C108" s="1721"/>
      <c r="D108" s="128" t="s">
        <v>320</v>
      </c>
      <c r="E108" s="152" t="s">
        <v>321</v>
      </c>
      <c r="F108" s="1722" t="s">
        <v>445</v>
      </c>
      <c r="G108" s="1723"/>
      <c r="H108" s="1723"/>
      <c r="I108" s="1723"/>
      <c r="J108" s="1723"/>
      <c r="K108" s="1723"/>
      <c r="L108" s="1723"/>
      <c r="M108" s="1724"/>
    </row>
    <row r="109" spans="1:13" ht="12" customHeight="1">
      <c r="A109" s="1716">
        <v>9</v>
      </c>
      <c r="B109" s="1718" t="s">
        <v>446</v>
      </c>
      <c r="C109" s="1719"/>
      <c r="D109" s="128" t="s">
        <v>320</v>
      </c>
      <c r="E109" s="152" t="s">
        <v>321</v>
      </c>
      <c r="F109" s="1722" t="s">
        <v>447</v>
      </c>
      <c r="G109" s="1723"/>
      <c r="H109" s="1723"/>
      <c r="I109" s="1723"/>
      <c r="J109" s="1723"/>
      <c r="K109" s="1723"/>
      <c r="L109" s="1723"/>
      <c r="M109" s="1724"/>
    </row>
    <row r="110" spans="1:13" ht="12" customHeight="1">
      <c r="A110" s="1717"/>
      <c r="B110" s="1720"/>
      <c r="C110" s="1721"/>
      <c r="D110" s="128" t="s">
        <v>320</v>
      </c>
      <c r="E110" s="152" t="s">
        <v>321</v>
      </c>
      <c r="F110" s="1722" t="s">
        <v>448</v>
      </c>
      <c r="G110" s="1723"/>
      <c r="H110" s="1723"/>
      <c r="I110" s="1723"/>
      <c r="J110" s="1723"/>
      <c r="K110" s="1723"/>
      <c r="L110" s="1723"/>
      <c r="M110" s="1724"/>
    </row>
    <row r="111" spans="1:13">
      <c r="F111" s="1725"/>
      <c r="G111" s="1725"/>
      <c r="H111" s="1725"/>
      <c r="I111" s="1725"/>
    </row>
    <row r="112" spans="1:13">
      <c r="A112" s="161" t="s">
        <v>449</v>
      </c>
      <c r="F112" s="162"/>
      <c r="G112" s="162"/>
      <c r="H112" s="162"/>
      <c r="I112" s="162"/>
    </row>
    <row r="113" spans="1:13" s="168" customFormat="1">
      <c r="A113" s="163" t="s">
        <v>450</v>
      </c>
      <c r="B113" s="164"/>
      <c r="C113" s="165"/>
      <c r="D113" s="166"/>
      <c r="E113" s="165"/>
      <c r="F113" s="167"/>
      <c r="G113" s="167"/>
      <c r="H113" s="167"/>
      <c r="I113" s="167"/>
    </row>
    <row r="114" spans="1:13" s="122" customFormat="1" ht="9.6">
      <c r="A114" s="1726" t="s">
        <v>451</v>
      </c>
      <c r="B114" s="1726"/>
      <c r="C114" s="169"/>
      <c r="D114" s="169"/>
      <c r="E114" s="169"/>
      <c r="F114" s="170"/>
      <c r="G114" s="170"/>
      <c r="H114" s="170"/>
      <c r="I114" s="170"/>
    </row>
    <row r="115" spans="1:13" s="122" customFormat="1" ht="31.5" customHeight="1">
      <c r="A115" s="119"/>
      <c r="B115" s="120" t="s">
        <v>452</v>
      </c>
      <c r="C115" s="1710" t="s">
        <v>453</v>
      </c>
      <c r="D115" s="1710"/>
      <c r="E115" s="1710"/>
      <c r="F115" s="1710"/>
      <c r="G115" s="1710"/>
      <c r="H115" s="1710"/>
      <c r="I115" s="1710"/>
      <c r="J115" s="1710"/>
      <c r="K115" s="1710"/>
      <c r="L115" s="1710"/>
      <c r="M115" s="1710"/>
    </row>
    <row r="116" spans="1:13" s="122" customFormat="1" ht="21" customHeight="1">
      <c r="A116" s="119"/>
      <c r="B116" s="120" t="s">
        <v>454</v>
      </c>
      <c r="C116" s="1710" t="s">
        <v>455</v>
      </c>
      <c r="D116" s="1710"/>
      <c r="E116" s="1710"/>
      <c r="F116" s="1710"/>
      <c r="G116" s="1710"/>
      <c r="H116" s="1710"/>
      <c r="I116" s="1710"/>
      <c r="J116" s="1710"/>
      <c r="K116" s="1710"/>
      <c r="L116" s="1710"/>
      <c r="M116" s="1710"/>
    </row>
    <row r="117" spans="1:13" s="122" customFormat="1" ht="9.75" customHeight="1">
      <c r="A117" s="119"/>
      <c r="B117" s="120" t="s">
        <v>456</v>
      </c>
      <c r="C117" s="1710" t="s">
        <v>457</v>
      </c>
      <c r="D117" s="1710"/>
      <c r="E117" s="1710"/>
      <c r="F117" s="1710"/>
      <c r="G117" s="1710"/>
      <c r="H117" s="1710"/>
      <c r="I117" s="1710"/>
      <c r="J117" s="1710"/>
      <c r="K117" s="1710"/>
      <c r="L117" s="1710"/>
      <c r="M117" s="1710"/>
    </row>
    <row r="118" spans="1:13" s="122" customFormat="1" ht="9.6">
      <c r="A118" s="119"/>
      <c r="B118" s="119"/>
      <c r="C118" s="119" t="s">
        <v>458</v>
      </c>
      <c r="D118" s="1712" t="s">
        <v>459</v>
      </c>
      <c r="E118" s="1712"/>
      <c r="F118" s="1712"/>
      <c r="G118" s="1712"/>
      <c r="H118" s="1712"/>
      <c r="I118" s="1712"/>
      <c r="J118" s="1712"/>
      <c r="K118" s="1712"/>
      <c r="L118" s="1712"/>
      <c r="M118" s="1712"/>
    </row>
    <row r="119" spans="1:13" s="122" customFormat="1" ht="9.6">
      <c r="A119" s="119"/>
      <c r="B119" s="119"/>
      <c r="C119" s="119"/>
      <c r="D119" s="1712" t="s">
        <v>460</v>
      </c>
      <c r="E119" s="1712"/>
      <c r="F119" s="1712"/>
      <c r="G119" s="1712"/>
      <c r="H119" s="1712"/>
      <c r="I119" s="1712"/>
      <c r="J119" s="1712"/>
      <c r="K119" s="1712"/>
      <c r="L119" s="1712"/>
      <c r="M119" s="1712"/>
    </row>
    <row r="120" spans="1:13" s="122" customFormat="1" ht="9.6">
      <c r="A120" s="171"/>
      <c r="B120" s="120"/>
      <c r="C120" s="120"/>
      <c r="D120" s="1710" t="s">
        <v>461</v>
      </c>
      <c r="E120" s="1710"/>
      <c r="F120" s="1710"/>
      <c r="G120" s="1710"/>
      <c r="H120" s="1710"/>
      <c r="I120" s="1710"/>
      <c r="J120" s="1710"/>
      <c r="K120" s="1710"/>
      <c r="L120" s="1710"/>
      <c r="M120" s="1710"/>
    </row>
    <row r="121" spans="1:13" s="122" customFormat="1" ht="9.6">
      <c r="A121" s="171"/>
      <c r="B121" s="120"/>
      <c r="C121" s="120"/>
      <c r="D121" s="120"/>
      <c r="E121" s="1710" t="s">
        <v>462</v>
      </c>
      <c r="F121" s="1710"/>
      <c r="G121" s="1710"/>
      <c r="H121" s="1710"/>
      <c r="I121" s="1710"/>
      <c r="J121" s="1710"/>
      <c r="K121" s="1710"/>
      <c r="L121" s="1710"/>
      <c r="M121" s="1710"/>
    </row>
    <row r="122" spans="1:13" s="122" customFormat="1" ht="9.6">
      <c r="A122" s="171"/>
      <c r="B122" s="120"/>
      <c r="C122" s="120"/>
      <c r="D122" s="120"/>
      <c r="E122" s="1710" t="s">
        <v>463</v>
      </c>
      <c r="F122" s="1710"/>
      <c r="G122" s="1710"/>
      <c r="H122" s="1710"/>
      <c r="I122" s="1710"/>
      <c r="J122" s="1710"/>
      <c r="K122" s="1710"/>
      <c r="L122" s="1710"/>
      <c r="M122" s="1710"/>
    </row>
    <row r="123" spans="1:13" s="122" customFormat="1" ht="21" customHeight="1">
      <c r="A123" s="171"/>
      <c r="B123" s="120"/>
      <c r="C123" s="120" t="s">
        <v>464</v>
      </c>
      <c r="D123" s="1710" t="s">
        <v>465</v>
      </c>
      <c r="E123" s="1710"/>
      <c r="F123" s="1710"/>
      <c r="G123" s="1710"/>
      <c r="H123" s="1710"/>
      <c r="I123" s="1710"/>
      <c r="J123" s="1710"/>
      <c r="K123" s="1710"/>
      <c r="L123" s="1710"/>
      <c r="M123" s="1710"/>
    </row>
    <row r="124" spans="1:13" s="122" customFormat="1" ht="9.6">
      <c r="A124" s="119"/>
      <c r="B124" s="119" t="s">
        <v>466</v>
      </c>
      <c r="C124" s="1712" t="s">
        <v>467</v>
      </c>
      <c r="D124" s="1712"/>
      <c r="E124" s="1712"/>
      <c r="F124" s="1712"/>
      <c r="G124" s="1712"/>
      <c r="H124" s="1712"/>
      <c r="I124" s="1712"/>
      <c r="J124" s="1712"/>
      <c r="K124" s="1712"/>
      <c r="L124" s="1712"/>
      <c r="M124" s="1712"/>
    </row>
    <row r="125" spans="1:13" s="122" customFormat="1" ht="9.6">
      <c r="A125" s="119"/>
      <c r="B125" s="120"/>
      <c r="C125" s="171" t="s">
        <v>458</v>
      </c>
      <c r="D125" s="1712" t="s">
        <v>468</v>
      </c>
      <c r="E125" s="1712"/>
      <c r="F125" s="1712"/>
      <c r="G125" s="1712"/>
      <c r="H125" s="1712"/>
      <c r="I125" s="1712"/>
      <c r="J125" s="1712"/>
      <c r="K125" s="1712"/>
      <c r="L125" s="1712"/>
      <c r="M125" s="1712"/>
    </row>
    <row r="126" spans="1:13" s="122" customFormat="1" ht="21" customHeight="1">
      <c r="A126" s="119"/>
      <c r="B126" s="120"/>
      <c r="C126" s="171" t="s">
        <v>469</v>
      </c>
      <c r="D126" s="1710" t="s">
        <v>470</v>
      </c>
      <c r="E126" s="1710"/>
      <c r="F126" s="1710"/>
      <c r="G126" s="1710"/>
      <c r="H126" s="1710"/>
      <c r="I126" s="1710"/>
      <c r="J126" s="1710"/>
      <c r="K126" s="1710"/>
      <c r="L126" s="1710"/>
      <c r="M126" s="1710"/>
    </row>
    <row r="127" spans="1:13" s="122" customFormat="1" ht="9.6">
      <c r="A127" s="119"/>
      <c r="B127" s="120"/>
      <c r="C127" s="121"/>
      <c r="D127" s="121"/>
      <c r="E127" s="121"/>
      <c r="F127" s="119"/>
      <c r="G127" s="119"/>
      <c r="H127" s="119"/>
      <c r="I127" s="119"/>
      <c r="J127" s="119"/>
      <c r="K127" s="119"/>
      <c r="L127" s="119"/>
      <c r="M127" s="119"/>
    </row>
    <row r="128" spans="1:13" s="122" customFormat="1" ht="12" customHeight="1">
      <c r="A128" s="119" t="s">
        <v>471</v>
      </c>
      <c r="B128" s="120"/>
      <c r="C128" s="121"/>
      <c r="D128" s="121"/>
      <c r="E128" s="121"/>
      <c r="F128" s="119"/>
      <c r="G128" s="119"/>
      <c r="H128" s="119"/>
      <c r="I128" s="119"/>
      <c r="J128" s="119"/>
      <c r="K128" s="119"/>
      <c r="L128" s="119"/>
      <c r="M128" s="119"/>
    </row>
    <row r="129" spans="1:13" s="172" customFormat="1" ht="63" customHeight="1">
      <c r="A129" s="1710" t="s">
        <v>472</v>
      </c>
      <c r="B129" s="1710"/>
      <c r="C129" s="1715" t="s">
        <v>473</v>
      </c>
      <c r="D129" s="1715"/>
      <c r="E129" s="1715"/>
      <c r="F129" s="1715"/>
      <c r="G129" s="1715"/>
      <c r="H129" s="1715"/>
      <c r="I129" s="1715"/>
      <c r="J129" s="1715"/>
      <c r="K129" s="1715"/>
      <c r="L129" s="1715"/>
      <c r="M129" s="1715"/>
    </row>
    <row r="130" spans="1:13" s="172" customFormat="1" ht="13.5" customHeight="1">
      <c r="A130" s="119"/>
      <c r="B130" s="120"/>
      <c r="C130" s="173" t="s">
        <v>474</v>
      </c>
      <c r="D130" s="1711" t="s">
        <v>475</v>
      </c>
      <c r="E130" s="1711"/>
      <c r="F130" s="1711"/>
      <c r="G130" s="1711"/>
      <c r="H130" s="1711"/>
      <c r="I130" s="1711"/>
      <c r="J130" s="1711"/>
      <c r="K130" s="1711"/>
      <c r="L130" s="1711"/>
      <c r="M130" s="1711"/>
    </row>
    <row r="131" spans="1:13" s="172" customFormat="1" ht="21" customHeight="1">
      <c r="A131" s="119"/>
      <c r="B131" s="120"/>
      <c r="C131" s="174" t="s">
        <v>476</v>
      </c>
      <c r="D131" s="1715" t="s">
        <v>477</v>
      </c>
      <c r="E131" s="1715"/>
      <c r="F131" s="1715"/>
      <c r="G131" s="1715"/>
      <c r="H131" s="1715"/>
      <c r="I131" s="1715"/>
      <c r="J131" s="1715"/>
      <c r="K131" s="1715"/>
      <c r="L131" s="1715"/>
      <c r="M131" s="1715"/>
    </row>
    <row r="132" spans="1:13" s="172" customFormat="1" ht="21" customHeight="1">
      <c r="A132" s="1710" t="s">
        <v>478</v>
      </c>
      <c r="B132" s="1710"/>
      <c r="C132" s="1710" t="s">
        <v>479</v>
      </c>
      <c r="D132" s="1710"/>
      <c r="E132" s="1710"/>
      <c r="F132" s="1710"/>
      <c r="G132" s="1710"/>
      <c r="H132" s="1710"/>
      <c r="I132" s="1710"/>
      <c r="J132" s="1710"/>
      <c r="K132" s="1710"/>
      <c r="L132" s="1710"/>
      <c r="M132" s="1710"/>
    </row>
    <row r="133" spans="1:13" s="172" customFormat="1" ht="21" customHeight="1">
      <c r="A133" s="119"/>
      <c r="B133" s="120"/>
      <c r="C133" s="174"/>
      <c r="D133" s="120" t="s">
        <v>480</v>
      </c>
      <c r="E133" s="1710" t="s">
        <v>481</v>
      </c>
      <c r="F133" s="1710"/>
      <c r="G133" s="1710"/>
      <c r="H133" s="1710"/>
      <c r="I133" s="1710"/>
      <c r="J133" s="1710"/>
      <c r="K133" s="1710"/>
      <c r="L133" s="1710"/>
      <c r="M133" s="1710"/>
    </row>
    <row r="134" spans="1:13" s="172" customFormat="1" ht="21" customHeight="1">
      <c r="A134" s="119"/>
      <c r="B134" s="120"/>
      <c r="C134" s="175"/>
      <c r="D134" s="176" t="s">
        <v>458</v>
      </c>
      <c r="E134" s="1710" t="s">
        <v>482</v>
      </c>
      <c r="F134" s="1710"/>
      <c r="G134" s="1710"/>
      <c r="H134" s="1710"/>
      <c r="I134" s="1710"/>
      <c r="J134" s="1710"/>
      <c r="K134" s="1710"/>
      <c r="L134" s="1710"/>
      <c r="M134" s="1710"/>
    </row>
    <row r="135" spans="1:13" s="172" customFormat="1" ht="10.5" customHeight="1">
      <c r="A135" s="119"/>
      <c r="B135" s="120"/>
      <c r="C135" s="175"/>
      <c r="D135" s="176"/>
      <c r="E135" s="1714" t="s">
        <v>483</v>
      </c>
      <c r="F135" s="178" t="s">
        <v>484</v>
      </c>
      <c r="G135" s="120"/>
      <c r="H135" s="120"/>
      <c r="I135" s="120"/>
      <c r="J135" s="120"/>
      <c r="K135" s="120"/>
      <c r="L135" s="120"/>
      <c r="M135" s="120"/>
    </row>
    <row r="136" spans="1:13" s="172" customFormat="1" ht="10.5" customHeight="1">
      <c r="A136" s="119"/>
      <c r="B136" s="120"/>
      <c r="C136" s="175"/>
      <c r="D136" s="176"/>
      <c r="E136" s="1714"/>
      <c r="F136" s="178" t="s">
        <v>485</v>
      </c>
      <c r="G136" s="120"/>
      <c r="H136" s="120"/>
      <c r="I136" s="120"/>
      <c r="J136" s="120"/>
      <c r="K136" s="120"/>
      <c r="L136" s="120"/>
      <c r="M136" s="120"/>
    </row>
    <row r="137" spans="1:13" s="172" customFormat="1" ht="10.5" customHeight="1">
      <c r="A137" s="119"/>
      <c r="B137" s="120"/>
      <c r="C137" s="175"/>
      <c r="D137" s="176"/>
      <c r="E137" s="177" t="s">
        <v>486</v>
      </c>
      <c r="F137" s="178" t="s">
        <v>487</v>
      </c>
      <c r="G137" s="120"/>
      <c r="H137" s="120"/>
      <c r="I137" s="120"/>
      <c r="J137" s="120"/>
      <c r="K137" s="120"/>
      <c r="L137" s="120"/>
      <c r="M137" s="120"/>
    </row>
    <row r="138" spans="1:13" s="172" customFormat="1" ht="10.5" customHeight="1">
      <c r="A138" s="119"/>
      <c r="B138" s="120"/>
      <c r="C138" s="175"/>
      <c r="D138" s="176"/>
      <c r="E138" s="177" t="s">
        <v>488</v>
      </c>
      <c r="F138" s="178" t="s">
        <v>489</v>
      </c>
      <c r="G138" s="120"/>
      <c r="H138" s="120"/>
      <c r="I138" s="120"/>
      <c r="J138" s="120"/>
      <c r="K138" s="120"/>
      <c r="L138" s="120"/>
      <c r="M138" s="120"/>
    </row>
    <row r="139" spans="1:13" s="172" customFormat="1" ht="10.5" customHeight="1">
      <c r="A139" s="119"/>
      <c r="B139" s="120"/>
      <c r="C139" s="175"/>
      <c r="D139" s="176"/>
      <c r="E139" s="179" t="s">
        <v>490</v>
      </c>
      <c r="F139" s="178" t="s">
        <v>491</v>
      </c>
      <c r="G139" s="120"/>
      <c r="H139" s="120"/>
      <c r="I139" s="120"/>
      <c r="J139" s="120"/>
      <c r="K139" s="120"/>
      <c r="L139" s="120"/>
      <c r="M139" s="120"/>
    </row>
    <row r="140" spans="1:13" s="172" customFormat="1" ht="21" customHeight="1">
      <c r="A140" s="119"/>
      <c r="B140" s="120"/>
      <c r="C140" s="175"/>
      <c r="D140" s="176" t="s">
        <v>492</v>
      </c>
      <c r="E140" s="1713" t="s">
        <v>493</v>
      </c>
      <c r="F140" s="1713"/>
      <c r="G140" s="1713"/>
      <c r="H140" s="1713"/>
      <c r="I140" s="1713"/>
      <c r="J140" s="1713"/>
      <c r="K140" s="1713"/>
      <c r="L140" s="1713"/>
      <c r="M140" s="1713"/>
    </row>
    <row r="141" spans="1:13" s="172" customFormat="1" ht="21" customHeight="1">
      <c r="A141" s="119"/>
      <c r="B141" s="120"/>
      <c r="C141" s="175"/>
      <c r="D141" s="176" t="s">
        <v>494</v>
      </c>
      <c r="E141" s="1713" t="s">
        <v>495</v>
      </c>
      <c r="F141" s="1713"/>
      <c r="G141" s="1713"/>
      <c r="H141" s="1713"/>
      <c r="I141" s="1713"/>
      <c r="J141" s="1713"/>
      <c r="K141" s="1713"/>
      <c r="L141" s="1713"/>
      <c r="M141" s="1713"/>
    </row>
    <row r="142" spans="1:13" s="172" customFormat="1" ht="10.5" customHeight="1">
      <c r="A142" s="174" t="s">
        <v>496</v>
      </c>
      <c r="B142" s="120"/>
      <c r="C142" s="174" t="s">
        <v>497</v>
      </c>
      <c r="D142" s="1710" t="s">
        <v>498</v>
      </c>
      <c r="E142" s="1710"/>
      <c r="F142" s="1710"/>
      <c r="G142" s="1710"/>
      <c r="H142" s="1710"/>
      <c r="I142" s="1710"/>
      <c r="J142" s="1710"/>
      <c r="K142" s="1710"/>
      <c r="L142" s="1710"/>
      <c r="M142" s="1710"/>
    </row>
    <row r="143" spans="1:13" s="172" customFormat="1" ht="10.5" customHeight="1">
      <c r="A143" s="180"/>
      <c r="B143" s="120"/>
      <c r="C143" s="175"/>
      <c r="D143" s="119" t="s">
        <v>480</v>
      </c>
      <c r="E143" s="1713" t="s">
        <v>499</v>
      </c>
      <c r="F143" s="1713"/>
      <c r="G143" s="1713"/>
      <c r="H143" s="1713"/>
      <c r="I143" s="1713"/>
      <c r="J143" s="1713"/>
      <c r="K143" s="1713"/>
      <c r="L143" s="1713"/>
      <c r="M143" s="1713"/>
    </row>
    <row r="144" spans="1:13" s="172" customFormat="1" ht="21" customHeight="1">
      <c r="A144" s="119"/>
      <c r="B144" s="120"/>
      <c r="C144" s="175"/>
      <c r="D144" s="119" t="s">
        <v>500</v>
      </c>
      <c r="E144" s="1713" t="s">
        <v>501</v>
      </c>
      <c r="F144" s="1713"/>
      <c r="G144" s="1713"/>
      <c r="H144" s="1713"/>
      <c r="I144" s="1713"/>
      <c r="J144" s="1713"/>
      <c r="K144" s="1713"/>
      <c r="L144" s="1713"/>
      <c r="M144" s="1713"/>
    </row>
    <row r="145" spans="1:13" s="172" customFormat="1" ht="9.75" customHeight="1">
      <c r="A145" s="119"/>
      <c r="B145" s="120"/>
      <c r="C145" s="175"/>
      <c r="D145" s="119" t="s">
        <v>502</v>
      </c>
      <c r="E145" s="1713" t="s">
        <v>503</v>
      </c>
      <c r="F145" s="1713"/>
      <c r="G145" s="1713"/>
      <c r="H145" s="1713"/>
      <c r="I145" s="1713"/>
      <c r="J145" s="1713"/>
      <c r="K145" s="1713"/>
      <c r="L145" s="1713"/>
      <c r="M145" s="1713"/>
    </row>
    <row r="146" spans="1:13" s="172" customFormat="1" ht="31.5" customHeight="1">
      <c r="A146" s="174"/>
      <c r="B146" s="120"/>
      <c r="C146" s="181"/>
      <c r="D146" s="119" t="s">
        <v>504</v>
      </c>
      <c r="E146" s="1710" t="s">
        <v>505</v>
      </c>
      <c r="F146" s="1710"/>
      <c r="G146" s="1710"/>
      <c r="H146" s="1710"/>
      <c r="I146" s="1710"/>
      <c r="J146" s="1710"/>
      <c r="K146" s="1710"/>
      <c r="L146" s="1710"/>
      <c r="M146" s="1710"/>
    </row>
    <row r="147" spans="1:13" s="172" customFormat="1" ht="21" customHeight="1">
      <c r="A147" s="174"/>
      <c r="B147" s="120"/>
      <c r="C147" s="181"/>
      <c r="D147" s="119" t="s">
        <v>506</v>
      </c>
      <c r="E147" s="1710" t="s">
        <v>507</v>
      </c>
      <c r="F147" s="1710"/>
      <c r="G147" s="1710"/>
      <c r="H147" s="1710"/>
      <c r="I147" s="1710"/>
      <c r="J147" s="1710"/>
      <c r="K147" s="1710"/>
      <c r="L147" s="1710"/>
      <c r="M147" s="1710"/>
    </row>
    <row r="148" spans="1:13" s="172" customFormat="1" ht="21" customHeight="1">
      <c r="A148" s="174"/>
      <c r="B148" s="120"/>
      <c r="C148" s="181"/>
      <c r="D148" s="119" t="s">
        <v>508</v>
      </c>
      <c r="E148" s="1710" t="s">
        <v>509</v>
      </c>
      <c r="F148" s="1710"/>
      <c r="G148" s="1710"/>
      <c r="H148" s="1710"/>
      <c r="I148" s="1710"/>
      <c r="J148" s="1710"/>
      <c r="K148" s="1710"/>
      <c r="L148" s="1710"/>
      <c r="M148" s="1710"/>
    </row>
    <row r="149" spans="1:13" s="172" customFormat="1" ht="10.5" customHeight="1">
      <c r="A149" s="119"/>
      <c r="B149" s="120"/>
      <c r="C149" s="182"/>
      <c r="D149" s="119" t="s">
        <v>510</v>
      </c>
      <c r="E149" s="1711" t="s">
        <v>511</v>
      </c>
      <c r="F149" s="1711"/>
      <c r="G149" s="1711"/>
      <c r="H149" s="1711"/>
      <c r="I149" s="1711"/>
      <c r="J149" s="1711"/>
      <c r="K149" s="1711"/>
      <c r="L149" s="1711"/>
      <c r="M149" s="1711"/>
    </row>
    <row r="150" spans="1:13" s="172" customFormat="1" ht="9.6">
      <c r="A150" s="119"/>
      <c r="B150" s="120"/>
      <c r="C150" s="173" t="s">
        <v>512</v>
      </c>
      <c r="D150" s="1711" t="s">
        <v>513</v>
      </c>
      <c r="E150" s="1711"/>
      <c r="F150" s="1711"/>
      <c r="G150" s="1711"/>
      <c r="H150" s="1711"/>
      <c r="I150" s="1711"/>
      <c r="J150" s="1711"/>
      <c r="K150" s="1711"/>
      <c r="L150" s="1711"/>
      <c r="M150" s="1711"/>
    </row>
    <row r="151" spans="1:13" s="172" customFormat="1" ht="21" customHeight="1">
      <c r="A151" s="119"/>
      <c r="B151" s="120"/>
      <c r="C151" s="182"/>
      <c r="D151" s="119" t="s">
        <v>480</v>
      </c>
      <c r="E151" s="1710" t="s">
        <v>514</v>
      </c>
      <c r="F151" s="1710"/>
      <c r="G151" s="1710"/>
      <c r="H151" s="1710"/>
      <c r="I151" s="1710"/>
      <c r="J151" s="1710"/>
      <c r="K151" s="1710"/>
      <c r="L151" s="1710"/>
      <c r="M151" s="1710"/>
    </row>
    <row r="152" spans="1:13" s="172" customFormat="1" ht="9.6">
      <c r="A152" s="119"/>
      <c r="B152" s="120"/>
      <c r="C152" s="182"/>
      <c r="D152" s="119" t="s">
        <v>500</v>
      </c>
      <c r="E152" s="1710" t="s">
        <v>515</v>
      </c>
      <c r="F152" s="1710"/>
      <c r="G152" s="1710"/>
      <c r="H152" s="1710"/>
      <c r="I152" s="1710"/>
      <c r="J152" s="1710"/>
      <c r="K152" s="1710"/>
      <c r="L152" s="1710"/>
      <c r="M152" s="1710"/>
    </row>
    <row r="153" spans="1:13" s="172" customFormat="1" ht="9.6">
      <c r="A153" s="119"/>
      <c r="B153" s="120"/>
      <c r="C153" s="182"/>
      <c r="D153" s="119" t="s">
        <v>502</v>
      </c>
      <c r="E153" s="1710" t="s">
        <v>516</v>
      </c>
      <c r="F153" s="1710"/>
      <c r="G153" s="1710"/>
      <c r="H153" s="1710"/>
      <c r="I153" s="1710"/>
      <c r="J153" s="1710"/>
      <c r="K153" s="1710"/>
      <c r="L153" s="1710"/>
      <c r="M153" s="1710"/>
    </row>
    <row r="154" spans="1:13" s="172" customFormat="1" ht="9.6">
      <c r="A154" s="119"/>
      <c r="B154" s="120"/>
      <c r="C154" s="173" t="s">
        <v>517</v>
      </c>
      <c r="D154" s="1712" t="s">
        <v>518</v>
      </c>
      <c r="E154" s="1712"/>
      <c r="F154" s="1712"/>
      <c r="G154" s="1712"/>
      <c r="H154" s="1712"/>
      <c r="I154" s="1712"/>
      <c r="J154" s="1712"/>
      <c r="K154" s="1712"/>
      <c r="L154" s="1712"/>
      <c r="M154" s="1712"/>
    </row>
    <row r="155" spans="1:13" s="172" customFormat="1" ht="21" customHeight="1">
      <c r="A155" s="119"/>
      <c r="B155" s="120"/>
      <c r="C155" s="182"/>
      <c r="D155" s="119" t="s">
        <v>480</v>
      </c>
      <c r="E155" s="1710" t="s">
        <v>519</v>
      </c>
      <c r="F155" s="1710"/>
      <c r="G155" s="1710"/>
      <c r="H155" s="1710"/>
      <c r="I155" s="1710"/>
      <c r="J155" s="1710"/>
      <c r="K155" s="1710"/>
      <c r="L155" s="1710"/>
      <c r="M155" s="1710"/>
    </row>
    <row r="156" spans="1:13" s="172" customFormat="1" ht="21" customHeight="1">
      <c r="A156" s="119"/>
      <c r="B156" s="120"/>
      <c r="C156" s="182"/>
      <c r="D156" s="119" t="s">
        <v>500</v>
      </c>
      <c r="E156" s="1710" t="s">
        <v>520</v>
      </c>
      <c r="F156" s="1710"/>
      <c r="G156" s="1710"/>
      <c r="H156" s="1710"/>
      <c r="I156" s="1710"/>
      <c r="J156" s="1710"/>
      <c r="K156" s="1710"/>
      <c r="L156" s="1710"/>
      <c r="M156" s="1710"/>
    </row>
    <row r="157" spans="1:13" s="172" customFormat="1" ht="9.6">
      <c r="A157" s="119"/>
      <c r="B157" s="120"/>
      <c r="C157" s="182"/>
      <c r="D157" s="119" t="s">
        <v>502</v>
      </c>
      <c r="E157" s="1710" t="s">
        <v>521</v>
      </c>
      <c r="F157" s="1710"/>
      <c r="G157" s="1710"/>
      <c r="H157" s="1710"/>
      <c r="I157" s="1710"/>
      <c r="J157" s="1710"/>
      <c r="K157" s="1710"/>
      <c r="L157" s="1710"/>
      <c r="M157" s="1710"/>
    </row>
    <row r="158" spans="1:13" s="172" customFormat="1" ht="9.6">
      <c r="A158" s="119"/>
      <c r="B158" s="120"/>
      <c r="C158" s="182"/>
      <c r="D158" s="119" t="s">
        <v>504</v>
      </c>
      <c r="E158" s="1710" t="s">
        <v>522</v>
      </c>
      <c r="F158" s="1710"/>
      <c r="G158" s="1710"/>
      <c r="H158" s="1710"/>
      <c r="I158" s="1710"/>
      <c r="J158" s="1710"/>
      <c r="K158" s="1710"/>
      <c r="L158" s="1710"/>
      <c r="M158" s="1710"/>
    </row>
    <row r="159" spans="1:13" s="172" customFormat="1" ht="42" customHeight="1">
      <c r="A159" s="119"/>
      <c r="B159" s="120"/>
      <c r="C159" s="182"/>
      <c r="D159" s="119" t="s">
        <v>506</v>
      </c>
      <c r="E159" s="1710" t="s">
        <v>523</v>
      </c>
      <c r="F159" s="1710"/>
      <c r="G159" s="1710"/>
      <c r="H159" s="1710"/>
      <c r="I159" s="1710"/>
      <c r="J159" s="1710"/>
      <c r="K159" s="1710"/>
      <c r="L159" s="1710"/>
      <c r="M159" s="1710"/>
    </row>
    <row r="160" spans="1:13" s="172" customFormat="1" ht="9.6">
      <c r="A160" s="119"/>
      <c r="B160" s="120"/>
      <c r="C160" s="182"/>
      <c r="D160" s="119" t="s">
        <v>508</v>
      </c>
      <c r="E160" s="1710" t="s">
        <v>524</v>
      </c>
      <c r="F160" s="1710"/>
      <c r="G160" s="1710"/>
      <c r="H160" s="1710"/>
      <c r="I160" s="1710"/>
      <c r="J160" s="1710"/>
      <c r="K160" s="1710"/>
      <c r="L160" s="1710"/>
      <c r="M160" s="1710"/>
    </row>
    <row r="161" spans="1:13" s="172" customFormat="1" ht="9.6">
      <c r="A161" s="119"/>
      <c r="B161" s="120"/>
      <c r="C161" s="182"/>
      <c r="D161" s="119" t="s">
        <v>510</v>
      </c>
      <c r="E161" s="1710" t="s">
        <v>525</v>
      </c>
      <c r="F161" s="1710"/>
      <c r="G161" s="1710"/>
      <c r="H161" s="1710"/>
      <c r="I161" s="1710"/>
      <c r="J161" s="1710"/>
      <c r="K161" s="1710"/>
      <c r="L161" s="1710"/>
      <c r="M161" s="1710"/>
    </row>
    <row r="162" spans="1:13" s="172" customFormat="1" ht="9.6">
      <c r="A162" s="119"/>
      <c r="B162" s="120"/>
      <c r="C162" s="182"/>
      <c r="D162" s="119" t="s">
        <v>526</v>
      </c>
      <c r="E162" s="1710" t="s">
        <v>527</v>
      </c>
      <c r="F162" s="1710"/>
      <c r="G162" s="1710"/>
      <c r="H162" s="1710"/>
      <c r="I162" s="1710"/>
      <c r="J162" s="1710"/>
      <c r="K162" s="1710"/>
      <c r="L162" s="1710"/>
      <c r="M162" s="1710"/>
    </row>
    <row r="163" spans="1:13" s="172" customFormat="1" ht="9.6">
      <c r="A163" s="119"/>
      <c r="B163" s="120"/>
      <c r="C163" s="182"/>
      <c r="D163" s="119" t="s">
        <v>528</v>
      </c>
      <c r="E163" s="1710" t="s">
        <v>529</v>
      </c>
      <c r="F163" s="1710"/>
      <c r="G163" s="1710"/>
      <c r="H163" s="1710"/>
      <c r="I163" s="1710"/>
      <c r="J163" s="1710"/>
      <c r="K163" s="1710"/>
      <c r="L163" s="1710"/>
      <c r="M163" s="1710"/>
    </row>
    <row r="164" spans="1:13" s="172" customFormat="1" ht="9.6">
      <c r="A164" s="119"/>
      <c r="B164" s="120"/>
      <c r="C164" s="182"/>
      <c r="D164" s="119" t="s">
        <v>530</v>
      </c>
      <c r="E164" s="1710" t="s">
        <v>511</v>
      </c>
      <c r="F164" s="1710"/>
      <c r="G164" s="1710"/>
      <c r="H164" s="1710"/>
      <c r="I164" s="1710"/>
      <c r="J164" s="1710"/>
      <c r="K164" s="1710"/>
      <c r="L164" s="1710"/>
      <c r="M164" s="1710"/>
    </row>
    <row r="165" spans="1:13" s="172" customFormat="1" ht="31.5" customHeight="1">
      <c r="A165" s="119"/>
      <c r="B165" s="120"/>
      <c r="C165" s="182"/>
      <c r="D165" s="119" t="s">
        <v>531</v>
      </c>
      <c r="E165" s="1710" t="s">
        <v>532</v>
      </c>
      <c r="F165" s="1710"/>
      <c r="G165" s="1710"/>
      <c r="H165" s="1710"/>
      <c r="I165" s="1710"/>
      <c r="J165" s="1710"/>
      <c r="K165" s="1710"/>
      <c r="L165" s="1710"/>
      <c r="M165" s="1710"/>
    </row>
  </sheetData>
  <customSheetViews>
    <customSheetView guid="{CA6B8FA8-7A06-4021-9C0E-048CD59C3F28}" scale="60" showPageBreaks="1" hiddenRows="1" view="pageBreakPreview">
      <selection activeCell="B2" sqref="B2"/>
      <rowBreaks count="5" manualBreakCount="5">
        <brk id="39" max="16383" man="1"/>
        <brk id="66" max="16383" man="1"/>
        <brk id="109" max="12" man="1"/>
        <brk id="110" max="16383" man="1"/>
        <brk id="141" max="16383" man="1"/>
      </rowBreaks>
      <pageMargins left="0.70866141732283472" right="0.70866141732283472" top="0.74803149606299213" bottom="0.74803149606299213" header="0.31496062992125984" footer="0.31496062992125984"/>
      <printOptions horizontalCentered="1"/>
      <pageSetup paperSize="9" scale="86" orientation="landscape" r:id="rId1"/>
    </customSheetView>
  </customSheetViews>
  <mergeCells count="200">
    <mergeCell ref="L1:M1"/>
    <mergeCell ref="H2:J2"/>
    <mergeCell ref="L2:M2"/>
    <mergeCell ref="A3:F3"/>
    <mergeCell ref="H3:J3"/>
    <mergeCell ref="L3:M3"/>
    <mergeCell ref="A5:C5"/>
    <mergeCell ref="D5:E5"/>
    <mergeCell ref="F5:M5"/>
    <mergeCell ref="A6:A17"/>
    <mergeCell ref="B6:C17"/>
    <mergeCell ref="D6:D7"/>
    <mergeCell ref="E6:E7"/>
    <mergeCell ref="F6:F7"/>
    <mergeCell ref="G6:G7"/>
    <mergeCell ref="H6:H7"/>
    <mergeCell ref="I6:I7"/>
    <mergeCell ref="K6:K7"/>
    <mergeCell ref="J8:J11"/>
    <mergeCell ref="K8:K11"/>
    <mergeCell ref="L8:L11"/>
    <mergeCell ref="M8:M11"/>
    <mergeCell ref="F13:M13"/>
    <mergeCell ref="F14:M14"/>
    <mergeCell ref="F15:M15"/>
    <mergeCell ref="F16:M16"/>
    <mergeCell ref="F17:M17"/>
    <mergeCell ref="A18:A33"/>
    <mergeCell ref="B18:B33"/>
    <mergeCell ref="C18:C23"/>
    <mergeCell ref="F18:G18"/>
    <mergeCell ref="I18:J18"/>
    <mergeCell ref="L18:M18"/>
    <mergeCell ref="F19:M19"/>
    <mergeCell ref="F20:M20"/>
    <mergeCell ref="F21:M21"/>
    <mergeCell ref="F22:M22"/>
    <mergeCell ref="F23:M23"/>
    <mergeCell ref="C24:C28"/>
    <mergeCell ref="F24:G24"/>
    <mergeCell ref="I24:J24"/>
    <mergeCell ref="L24:M24"/>
    <mergeCell ref="F25:M25"/>
    <mergeCell ref="F26:M26"/>
    <mergeCell ref="F27:M27"/>
    <mergeCell ref="F28:M28"/>
    <mergeCell ref="C29:C33"/>
    <mergeCell ref="F29:M29"/>
    <mergeCell ref="F30:M30"/>
    <mergeCell ref="F31:M31"/>
    <mergeCell ref="F32:M32"/>
    <mergeCell ref="F33:M33"/>
    <mergeCell ref="A34:A39"/>
    <mergeCell ref="B34:C39"/>
    <mergeCell ref="F34:M34"/>
    <mergeCell ref="F35:M35"/>
    <mergeCell ref="F36:M36"/>
    <mergeCell ref="F37:M37"/>
    <mergeCell ref="F38:M38"/>
    <mergeCell ref="F39:M39"/>
    <mergeCell ref="A40:A66"/>
    <mergeCell ref="B40:B66"/>
    <mergeCell ref="C40:I40"/>
    <mergeCell ref="J40:K40"/>
    <mergeCell ref="L40:M40"/>
    <mergeCell ref="C41:C46"/>
    <mergeCell ref="F41:M41"/>
    <mergeCell ref="F42:M42"/>
    <mergeCell ref="F43:M43"/>
    <mergeCell ref="F44:M44"/>
    <mergeCell ref="F45:M45"/>
    <mergeCell ref="F46:M46"/>
    <mergeCell ref="C47:C56"/>
    <mergeCell ref="F47:M47"/>
    <mergeCell ref="F48:M48"/>
    <mergeCell ref="F49:M49"/>
    <mergeCell ref="F50:M50"/>
    <mergeCell ref="F51:M51"/>
    <mergeCell ref="F52:M52"/>
    <mergeCell ref="F53:M53"/>
    <mergeCell ref="F54:M54"/>
    <mergeCell ref="F55:M55"/>
    <mergeCell ref="F56:M56"/>
    <mergeCell ref="C57:C66"/>
    <mergeCell ref="F57:M57"/>
    <mergeCell ref="F58:M58"/>
    <mergeCell ref="F59:M59"/>
    <mergeCell ref="F60:M60"/>
    <mergeCell ref="F61:M61"/>
    <mergeCell ref="F62:M62"/>
    <mergeCell ref="F63:M63"/>
    <mergeCell ref="F64:M64"/>
    <mergeCell ref="F65:M65"/>
    <mergeCell ref="F66:M66"/>
    <mergeCell ref="A67:A79"/>
    <mergeCell ref="B67:B79"/>
    <mergeCell ref="C67:C71"/>
    <mergeCell ref="F67:M67"/>
    <mergeCell ref="F68:M68"/>
    <mergeCell ref="F69:M69"/>
    <mergeCell ref="F70:M70"/>
    <mergeCell ref="F71:M71"/>
    <mergeCell ref="C72:C79"/>
    <mergeCell ref="F72:M72"/>
    <mergeCell ref="F73:M73"/>
    <mergeCell ref="F74:M74"/>
    <mergeCell ref="F75:M75"/>
    <mergeCell ref="F76:M76"/>
    <mergeCell ref="F77:M77"/>
    <mergeCell ref="F78:M78"/>
    <mergeCell ref="F79:M79"/>
    <mergeCell ref="A80:A89"/>
    <mergeCell ref="B80:C89"/>
    <mergeCell ref="F80:M80"/>
    <mergeCell ref="F81:M81"/>
    <mergeCell ref="F82:M82"/>
    <mergeCell ref="F83:M83"/>
    <mergeCell ref="F84:M84"/>
    <mergeCell ref="F85:M85"/>
    <mergeCell ref="F86:M86"/>
    <mergeCell ref="F87:M87"/>
    <mergeCell ref="F88:M88"/>
    <mergeCell ref="F89:M89"/>
    <mergeCell ref="A90:A105"/>
    <mergeCell ref="B90:C105"/>
    <mergeCell ref="F90:M90"/>
    <mergeCell ref="F91:M91"/>
    <mergeCell ref="F92:M92"/>
    <mergeCell ref="F93:M93"/>
    <mergeCell ref="F94:M94"/>
    <mergeCell ref="F95:M95"/>
    <mergeCell ref="F96:M96"/>
    <mergeCell ref="F97:M97"/>
    <mergeCell ref="F98:M98"/>
    <mergeCell ref="F99:M99"/>
    <mergeCell ref="F100:H100"/>
    <mergeCell ref="I100:M101"/>
    <mergeCell ref="F101:H101"/>
    <mergeCell ref="F102:M102"/>
    <mergeCell ref="F103:M103"/>
    <mergeCell ref="F104:M104"/>
    <mergeCell ref="F105:M105"/>
    <mergeCell ref="A106:A108"/>
    <mergeCell ref="B106:C108"/>
    <mergeCell ref="F106:M106"/>
    <mergeCell ref="F107:M107"/>
    <mergeCell ref="F108:M108"/>
    <mergeCell ref="A109:A110"/>
    <mergeCell ref="B109:C110"/>
    <mergeCell ref="F109:M109"/>
    <mergeCell ref="F110:M110"/>
    <mergeCell ref="F111:I111"/>
    <mergeCell ref="A114:B114"/>
    <mergeCell ref="C115:M115"/>
    <mergeCell ref="C116:M116"/>
    <mergeCell ref="C117:M117"/>
    <mergeCell ref="D118:M118"/>
    <mergeCell ref="D119:M119"/>
    <mergeCell ref="D120:M120"/>
    <mergeCell ref="E121:M121"/>
    <mergeCell ref="E122:M122"/>
    <mergeCell ref="D123:M123"/>
    <mergeCell ref="C124:M124"/>
    <mergeCell ref="D125:M125"/>
    <mergeCell ref="D126:M126"/>
    <mergeCell ref="A129:B129"/>
    <mergeCell ref="C129:M129"/>
    <mergeCell ref="D130:M130"/>
    <mergeCell ref="D131:M131"/>
    <mergeCell ref="A132:B132"/>
    <mergeCell ref="C132:M132"/>
    <mergeCell ref="E133:M133"/>
    <mergeCell ref="E134:M134"/>
    <mergeCell ref="E135:E136"/>
    <mergeCell ref="E140:M140"/>
    <mergeCell ref="E141:M141"/>
    <mergeCell ref="D142:M142"/>
    <mergeCell ref="E143:M143"/>
    <mergeCell ref="E144:M144"/>
    <mergeCell ref="E145:M145"/>
    <mergeCell ref="E146:M146"/>
    <mergeCell ref="E147:M147"/>
    <mergeCell ref="E148:M148"/>
    <mergeCell ref="E160:M160"/>
    <mergeCell ref="E149:M149"/>
    <mergeCell ref="D150:M150"/>
    <mergeCell ref="E151:M151"/>
    <mergeCell ref="E152:M152"/>
    <mergeCell ref="E153:M153"/>
    <mergeCell ref="D154:M154"/>
    <mergeCell ref="E161:M161"/>
    <mergeCell ref="E162:M162"/>
    <mergeCell ref="E163:M163"/>
    <mergeCell ref="E164:M164"/>
    <mergeCell ref="E165:M165"/>
    <mergeCell ref="E155:M155"/>
    <mergeCell ref="E156:M156"/>
    <mergeCell ref="E157:M157"/>
    <mergeCell ref="E158:M158"/>
    <mergeCell ref="E159:M159"/>
  </mergeCells>
  <phoneticPr fontId="53"/>
  <printOptions horizontalCentered="1"/>
  <pageMargins left="0.70866141732283472" right="0.70866141732283472" top="0.74803149606299213" bottom="0.74803149606299213" header="0.31496062992125984" footer="0.31496062992125984"/>
  <pageSetup paperSize="9" scale="84" orientation="landscape" r:id="rId2"/>
  <rowBreaks count="4" manualBreakCount="4">
    <brk id="39" max="16383" man="1"/>
    <brk id="66" max="16383" man="1"/>
    <brk id="110" max="16383" man="1"/>
    <brk id="141" max="16383" man="1"/>
  </row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60" zoomScaleNormal="100" workbookViewId="0">
      <selection activeCell="I6" sqref="I6"/>
    </sheetView>
  </sheetViews>
  <sheetFormatPr defaultRowHeight="13.2"/>
  <cols>
    <col min="1" max="7" width="10.6640625" customWidth="1"/>
    <col min="8" max="8" width="14.21875" customWidth="1"/>
  </cols>
  <sheetData>
    <row r="1" spans="1:8">
      <c r="A1" s="5"/>
      <c r="H1" t="s">
        <v>5</v>
      </c>
    </row>
    <row r="2" spans="1:8" ht="18">
      <c r="A2" s="875" t="s">
        <v>4</v>
      </c>
      <c r="B2" s="875"/>
      <c r="C2" s="875"/>
      <c r="D2" s="875"/>
      <c r="E2" s="875"/>
      <c r="F2" s="875"/>
      <c r="G2" s="875"/>
      <c r="H2" s="875"/>
    </row>
    <row r="3" spans="1:8">
      <c r="A3" s="6"/>
    </row>
    <row r="4" spans="1:8">
      <c r="A4" s="5"/>
    </row>
    <row r="5" spans="1:8">
      <c r="A5" s="6"/>
    </row>
    <row r="6" spans="1:8">
      <c r="A6" s="5"/>
    </row>
    <row r="7" spans="1:8">
      <c r="A7" s="6"/>
    </row>
    <row r="8" spans="1:8">
      <c r="A8" s="882" t="s">
        <v>873</v>
      </c>
      <c r="B8" s="882"/>
      <c r="C8" s="882"/>
      <c r="D8" s="882"/>
      <c r="E8" s="882"/>
      <c r="F8" s="882"/>
      <c r="G8" s="882"/>
    </row>
    <row r="9" spans="1:8">
      <c r="A9" s="6"/>
    </row>
    <row r="10" spans="1:8">
      <c r="A10" s="6"/>
    </row>
    <row r="11" spans="1:8">
      <c r="A11" s="5" t="s">
        <v>865</v>
      </c>
    </row>
    <row r="12" spans="1:8" ht="13.8" thickBot="1">
      <c r="A12" s="6"/>
    </row>
    <row r="13" spans="1:8">
      <c r="A13" s="876" t="s">
        <v>1</v>
      </c>
      <c r="B13" s="877"/>
      <c r="C13" s="877"/>
      <c r="D13" s="878"/>
      <c r="E13" s="876" t="s">
        <v>2</v>
      </c>
      <c r="F13" s="877"/>
      <c r="G13" s="877"/>
      <c r="H13" s="878"/>
    </row>
    <row r="14" spans="1:8" ht="13.8" thickBot="1">
      <c r="A14" s="879"/>
      <c r="B14" s="880"/>
      <c r="C14" s="880"/>
      <c r="D14" s="881"/>
      <c r="E14" s="879"/>
      <c r="F14" s="880"/>
      <c r="G14" s="880"/>
      <c r="H14" s="881"/>
    </row>
    <row r="15" spans="1:8" ht="21" customHeight="1">
      <c r="A15" s="7"/>
      <c r="B15" s="3"/>
      <c r="C15" s="3"/>
      <c r="D15" s="8"/>
      <c r="E15" s="7"/>
      <c r="F15" s="3"/>
      <c r="G15" s="3"/>
      <c r="H15" s="8"/>
    </row>
    <row r="16" spans="1:8" ht="21" customHeight="1">
      <c r="A16" s="9"/>
      <c r="B16" s="2"/>
      <c r="C16" s="2"/>
      <c r="D16" s="10"/>
      <c r="E16" s="9"/>
      <c r="F16" s="2"/>
      <c r="G16" s="2"/>
      <c r="H16" s="10"/>
    </row>
    <row r="17" spans="1:8" ht="21" customHeight="1">
      <c r="A17" s="9"/>
      <c r="B17" s="2"/>
      <c r="C17" s="2"/>
      <c r="D17" s="10"/>
      <c r="E17" s="9"/>
      <c r="F17" s="2"/>
      <c r="G17" s="2"/>
      <c r="H17" s="10"/>
    </row>
    <row r="18" spans="1:8" ht="21" customHeight="1">
      <c r="A18" s="9"/>
      <c r="B18" s="2"/>
      <c r="C18" s="2"/>
      <c r="D18" s="10"/>
      <c r="E18" s="9"/>
      <c r="F18" s="2"/>
      <c r="G18" s="2"/>
      <c r="H18" s="10"/>
    </row>
    <row r="19" spans="1:8" ht="21" customHeight="1">
      <c r="A19" s="9"/>
      <c r="B19" s="2"/>
      <c r="C19" s="2"/>
      <c r="D19" s="10"/>
      <c r="E19" s="9"/>
      <c r="F19" s="2"/>
      <c r="G19" s="2"/>
      <c r="H19" s="10"/>
    </row>
    <row r="20" spans="1:8" ht="21" customHeight="1">
      <c r="A20" s="9"/>
      <c r="B20" s="2"/>
      <c r="C20" s="2"/>
      <c r="D20" s="10"/>
      <c r="E20" s="9"/>
      <c r="F20" s="2"/>
      <c r="G20" s="2"/>
      <c r="H20" s="10"/>
    </row>
    <row r="21" spans="1:8" ht="21" customHeight="1">
      <c r="A21" s="9"/>
      <c r="B21" s="2"/>
      <c r="C21" s="2"/>
      <c r="D21" s="10"/>
      <c r="E21" s="9"/>
      <c r="F21" s="2"/>
      <c r="G21" s="2"/>
      <c r="H21" s="10"/>
    </row>
    <row r="22" spans="1:8" ht="21" customHeight="1">
      <c r="A22" s="9"/>
      <c r="B22" s="2"/>
      <c r="C22" s="2"/>
      <c r="D22" s="10"/>
      <c r="E22" s="9"/>
      <c r="F22" s="2"/>
      <c r="G22" s="2"/>
      <c r="H22" s="10"/>
    </row>
    <row r="23" spans="1:8" ht="21" customHeight="1">
      <c r="A23" s="9"/>
      <c r="B23" s="2"/>
      <c r="C23" s="2"/>
      <c r="D23" s="10"/>
      <c r="E23" s="9"/>
      <c r="F23" s="2"/>
      <c r="G23" s="2"/>
      <c r="H23" s="10"/>
    </row>
    <row r="24" spans="1:8" ht="21" customHeight="1">
      <c r="A24" s="9"/>
      <c r="B24" s="2"/>
      <c r="C24" s="2"/>
      <c r="D24" s="10"/>
      <c r="E24" s="9"/>
      <c r="F24" s="2"/>
      <c r="G24" s="2"/>
      <c r="H24" s="10"/>
    </row>
    <row r="25" spans="1:8" ht="21" customHeight="1">
      <c r="A25" s="9"/>
      <c r="B25" s="2"/>
      <c r="C25" s="2"/>
      <c r="D25" s="10"/>
      <c r="E25" s="9"/>
      <c r="F25" s="2"/>
      <c r="G25" s="2"/>
      <c r="H25" s="10"/>
    </row>
    <row r="26" spans="1:8" ht="21" customHeight="1">
      <c r="A26" s="9"/>
      <c r="B26" s="2"/>
      <c r="C26" s="2"/>
      <c r="D26" s="10"/>
      <c r="E26" s="9"/>
      <c r="F26" s="2"/>
      <c r="G26" s="2"/>
      <c r="H26" s="10"/>
    </row>
    <row r="27" spans="1:8" ht="21" customHeight="1">
      <c r="A27" s="9"/>
      <c r="B27" s="2"/>
      <c r="C27" s="2"/>
      <c r="D27" s="10"/>
      <c r="E27" s="9"/>
      <c r="F27" s="2"/>
      <c r="G27" s="2"/>
      <c r="H27" s="10"/>
    </row>
    <row r="28" spans="1:8" ht="21" customHeight="1">
      <c r="A28" s="9"/>
      <c r="B28" s="2"/>
      <c r="C28" s="2"/>
      <c r="D28" s="10"/>
      <c r="E28" s="9"/>
      <c r="F28" s="2"/>
      <c r="G28" s="2"/>
      <c r="H28" s="10"/>
    </row>
    <row r="29" spans="1:8" ht="21" customHeight="1">
      <c r="A29" s="9"/>
      <c r="B29" s="2"/>
      <c r="C29" s="2"/>
      <c r="D29" s="10"/>
      <c r="E29" s="9"/>
      <c r="F29" s="2"/>
      <c r="G29" s="2"/>
      <c r="H29" s="10"/>
    </row>
    <row r="30" spans="1:8" ht="21" customHeight="1">
      <c r="A30" s="9"/>
      <c r="B30" s="2"/>
      <c r="C30" s="2"/>
      <c r="D30" s="10"/>
      <c r="E30" s="9"/>
      <c r="F30" s="2"/>
      <c r="G30" s="2"/>
      <c r="H30" s="10"/>
    </row>
    <row r="31" spans="1:8" ht="21" customHeight="1">
      <c r="A31" s="9"/>
      <c r="B31" s="2"/>
      <c r="C31" s="2"/>
      <c r="D31" s="10"/>
      <c r="E31" s="9"/>
      <c r="F31" s="2"/>
      <c r="G31" s="2"/>
      <c r="H31" s="10"/>
    </row>
    <row r="32" spans="1:8" ht="21" customHeight="1">
      <c r="A32" s="9"/>
      <c r="B32" s="2"/>
      <c r="C32" s="2"/>
      <c r="D32" s="10"/>
      <c r="E32" s="9"/>
      <c r="F32" s="2"/>
      <c r="G32" s="2"/>
      <c r="H32" s="10"/>
    </row>
    <row r="33" spans="1:8" ht="21" customHeight="1">
      <c r="A33" s="11"/>
      <c r="B33" s="2"/>
      <c r="C33" s="2"/>
      <c r="D33" s="10"/>
      <c r="E33" s="4"/>
      <c r="F33" s="2"/>
      <c r="G33" s="2"/>
      <c r="H33" s="10"/>
    </row>
    <row r="34" spans="1:8" ht="21" customHeight="1">
      <c r="A34" s="4"/>
      <c r="B34" s="2"/>
      <c r="C34" s="2"/>
      <c r="D34" s="10"/>
      <c r="E34" s="4"/>
      <c r="F34" s="2"/>
      <c r="G34" s="2"/>
      <c r="H34" s="10"/>
    </row>
    <row r="35" spans="1:8" ht="21" customHeight="1">
      <c r="A35" s="4"/>
      <c r="B35" s="2"/>
      <c r="C35" s="2"/>
      <c r="D35" s="10"/>
      <c r="E35" s="4"/>
      <c r="F35" s="2"/>
      <c r="G35" s="2"/>
      <c r="H35" s="10"/>
    </row>
    <row r="36" spans="1:8" ht="21" customHeight="1">
      <c r="A36" s="4"/>
      <c r="B36" s="2"/>
      <c r="C36" s="2"/>
      <c r="D36" s="10"/>
      <c r="E36" s="4"/>
      <c r="F36" s="2"/>
      <c r="G36" s="2"/>
      <c r="H36" s="10"/>
    </row>
    <row r="37" spans="1:8" ht="21" customHeight="1">
      <c r="A37" s="4"/>
      <c r="B37" s="2"/>
      <c r="C37" s="2"/>
      <c r="D37" s="10"/>
      <c r="E37" s="4"/>
      <c r="F37" s="2"/>
      <c r="G37" s="2"/>
      <c r="H37" s="10"/>
    </row>
    <row r="38" spans="1:8" ht="21" customHeight="1" thickBot="1">
      <c r="A38" s="12"/>
      <c r="B38" s="1"/>
      <c r="C38" s="1"/>
      <c r="D38" s="13"/>
      <c r="E38" s="12"/>
      <c r="F38" s="1"/>
      <c r="G38" s="1"/>
      <c r="H38" s="13"/>
    </row>
  </sheetData>
  <customSheetViews>
    <customSheetView guid="{CA6B8FA8-7A06-4021-9C0E-048CD59C3F28}" showRuler="0" topLeftCell="A22">
      <selection activeCell="L18" sqref="L18"/>
      <pageMargins left="0.7" right="0.7" top="0.75" bottom="0.75" header="0.3" footer="0.3"/>
      <pageSetup paperSize="9" orientation="portrait" r:id="rId1"/>
    </customSheetView>
  </customSheetViews>
  <mergeCells count="4">
    <mergeCell ref="A2:H2"/>
    <mergeCell ref="A13:D14"/>
    <mergeCell ref="E13:H14"/>
    <mergeCell ref="A8:G8"/>
  </mergeCells>
  <phoneticPr fontId="5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80" zoomScaleNormal="100" zoomScaleSheetLayoutView="80" workbookViewId="0">
      <selection activeCell="E22" sqref="E22"/>
    </sheetView>
  </sheetViews>
  <sheetFormatPr defaultColWidth="9" defaultRowHeight="13.2"/>
  <cols>
    <col min="1" max="1" width="4" style="14" customWidth="1"/>
    <col min="2" max="2" width="16.77734375" style="14" customWidth="1"/>
    <col min="3" max="3" width="9.5546875" style="14" customWidth="1"/>
    <col min="4" max="4" width="15.33203125" style="14" customWidth="1"/>
    <col min="5" max="6" width="8.33203125" style="14" customWidth="1"/>
    <col min="7" max="7" width="11.77734375" style="14" customWidth="1"/>
    <col min="8" max="8" width="13.109375" style="14" customWidth="1"/>
    <col min="9" max="9" width="4" style="14" customWidth="1"/>
    <col min="10" max="16384" width="9" style="14"/>
  </cols>
  <sheetData>
    <row r="1" spans="1:9">
      <c r="H1" s="213" t="s">
        <v>675</v>
      </c>
    </row>
    <row r="2" spans="1:9" ht="15.75" customHeight="1">
      <c r="G2" s="28"/>
    </row>
    <row r="3" spans="1:9" ht="15.75" customHeight="1">
      <c r="F3" s="27" t="s">
        <v>795</v>
      </c>
    </row>
    <row r="4" spans="1:9" ht="17.25" customHeight="1"/>
    <row r="5" spans="1:9" ht="18.75" customHeight="1">
      <c r="A5" s="26" t="s">
        <v>866</v>
      </c>
    </row>
    <row r="8" spans="1:9">
      <c r="F8" s="215" t="s">
        <v>18</v>
      </c>
    </row>
    <row r="9" spans="1:9" ht="27" customHeight="1">
      <c r="F9" s="14" t="s">
        <v>17</v>
      </c>
    </row>
    <row r="10" spans="1:9">
      <c r="F10" s="14" t="s">
        <v>16</v>
      </c>
      <c r="H10" s="25"/>
    </row>
    <row r="11" spans="1:9">
      <c r="H11" s="25"/>
      <c r="I11" s="25" t="s">
        <v>763</v>
      </c>
    </row>
    <row r="13" spans="1:9">
      <c r="A13" s="883" t="s">
        <v>867</v>
      </c>
      <c r="B13" s="883"/>
      <c r="C13" s="883"/>
      <c r="D13" s="883"/>
      <c r="E13" s="883"/>
      <c r="F13" s="883"/>
      <c r="G13" s="883"/>
      <c r="H13" s="883"/>
    </row>
    <row r="14" spans="1:9" ht="30" customHeight="1">
      <c r="B14" s="884" t="s">
        <v>868</v>
      </c>
      <c r="C14" s="884"/>
      <c r="D14" s="884"/>
      <c r="E14" s="884"/>
      <c r="F14" s="884"/>
      <c r="G14" s="884"/>
      <c r="H14" s="884"/>
    </row>
    <row r="15" spans="1:9" ht="30" customHeight="1">
      <c r="A15" s="24"/>
      <c r="B15" s="884"/>
      <c r="C15" s="884"/>
      <c r="D15" s="884"/>
      <c r="E15" s="884"/>
      <c r="F15" s="884"/>
      <c r="G15" s="884"/>
      <c r="H15" s="884"/>
    </row>
    <row r="16" spans="1:9">
      <c r="A16" s="883" t="s">
        <v>15</v>
      </c>
      <c r="B16" s="883"/>
      <c r="C16" s="883"/>
      <c r="D16" s="883"/>
      <c r="E16" s="883"/>
      <c r="F16" s="883"/>
      <c r="G16" s="883"/>
      <c r="H16" s="883"/>
      <c r="I16" s="16"/>
    </row>
    <row r="17" spans="1:8" ht="21" customHeight="1">
      <c r="A17" s="24" t="s">
        <v>14</v>
      </c>
      <c r="B17" s="14" t="s">
        <v>13</v>
      </c>
    </row>
    <row r="18" spans="1:8" ht="45.75" customHeight="1">
      <c r="B18" s="23" t="s">
        <v>12</v>
      </c>
      <c r="C18" s="460" t="s">
        <v>533</v>
      </c>
      <c r="D18" s="235" t="s">
        <v>656</v>
      </c>
      <c r="E18" s="235" t="s">
        <v>657</v>
      </c>
      <c r="F18" s="22" t="s">
        <v>11</v>
      </c>
      <c r="G18" s="233" t="s">
        <v>654</v>
      </c>
      <c r="H18" s="234" t="s">
        <v>655</v>
      </c>
    </row>
    <row r="19" spans="1:8" ht="39.75" customHeight="1">
      <c r="B19" s="21" t="s">
        <v>10</v>
      </c>
      <c r="C19" s="20"/>
      <c r="D19" s="19"/>
      <c r="E19" s="19" t="s">
        <v>9</v>
      </c>
      <c r="F19" s="18" t="s">
        <v>8</v>
      </c>
      <c r="G19" s="18" t="s">
        <v>7</v>
      </c>
      <c r="H19" s="17" t="s">
        <v>7</v>
      </c>
    </row>
    <row r="20" spans="1:8" ht="39.75" customHeight="1">
      <c r="B20" s="21" t="s">
        <v>10</v>
      </c>
      <c r="C20" s="20"/>
      <c r="D20" s="19"/>
      <c r="E20" s="19" t="s">
        <v>9</v>
      </c>
      <c r="F20" s="18" t="s">
        <v>8</v>
      </c>
      <c r="G20" s="18" t="s">
        <v>7</v>
      </c>
      <c r="H20" s="17" t="s">
        <v>7</v>
      </c>
    </row>
    <row r="21" spans="1:8" ht="39.75" customHeight="1">
      <c r="B21" s="21" t="s">
        <v>10</v>
      </c>
      <c r="C21" s="20"/>
      <c r="D21" s="19"/>
      <c r="E21" s="19" t="s">
        <v>9</v>
      </c>
      <c r="F21" s="18" t="s">
        <v>8</v>
      </c>
      <c r="G21" s="18" t="s">
        <v>7</v>
      </c>
      <c r="H21" s="17" t="s">
        <v>7</v>
      </c>
    </row>
    <row r="22" spans="1:8" ht="39.75" customHeight="1">
      <c r="B22" s="21" t="s">
        <v>10</v>
      </c>
      <c r="C22" s="20"/>
      <c r="D22" s="19"/>
      <c r="E22" s="19" t="s">
        <v>9</v>
      </c>
      <c r="F22" s="18" t="s">
        <v>8</v>
      </c>
      <c r="G22" s="18" t="s">
        <v>7</v>
      </c>
      <c r="H22" s="17" t="s">
        <v>7</v>
      </c>
    </row>
    <row r="24" spans="1:8">
      <c r="A24" s="16" t="s">
        <v>6</v>
      </c>
      <c r="B24" s="15" t="s">
        <v>869</v>
      </c>
      <c r="C24" s="14" t="s">
        <v>870</v>
      </c>
    </row>
  </sheetData>
  <customSheetViews>
    <customSheetView guid="{CA6B8FA8-7A06-4021-9C0E-048CD59C3F28}" showRuler="0">
      <selection activeCell="J14" sqref="J14"/>
      <pageMargins left="0.7" right="0.23" top="0.52" bottom="0.75" header="0.3" footer="0.3"/>
      <pageSetup paperSize="9" orientation="portrait" r:id="rId1"/>
    </customSheetView>
  </customSheetViews>
  <mergeCells count="3">
    <mergeCell ref="A13:H13"/>
    <mergeCell ref="A16:H16"/>
    <mergeCell ref="B14:H15"/>
  </mergeCells>
  <phoneticPr fontId="53"/>
  <pageMargins left="0.7" right="0.23" top="0.52"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58"/>
  <sheetViews>
    <sheetView view="pageBreakPreview" zoomScaleNormal="100" zoomScaleSheetLayoutView="100" workbookViewId="0">
      <selection activeCell="B45" sqref="B45:H45"/>
    </sheetView>
  </sheetViews>
  <sheetFormatPr defaultColWidth="9" defaultRowHeight="13.2"/>
  <cols>
    <col min="1" max="1" width="4.5546875" style="14" customWidth="1"/>
    <col min="2" max="7" width="12.33203125" style="14" customWidth="1"/>
    <col min="8" max="8" width="22" style="14" customWidth="1"/>
    <col min="9" max="9" width="4" style="14" customWidth="1"/>
    <col min="10" max="16384" width="9" style="14"/>
  </cols>
  <sheetData>
    <row r="1" spans="1:9">
      <c r="H1" s="213" t="s">
        <v>676</v>
      </c>
    </row>
    <row r="2" spans="1:9" ht="20.25" customHeight="1">
      <c r="A2" s="889" t="s">
        <v>1122</v>
      </c>
      <c r="B2" s="890"/>
      <c r="C2" s="890"/>
      <c r="D2" s="890"/>
      <c r="E2" s="890"/>
      <c r="F2" s="890"/>
      <c r="G2" s="890"/>
      <c r="H2" s="890"/>
    </row>
    <row r="3" spans="1:9" ht="17.25" customHeight="1"/>
    <row r="4" spans="1:9" ht="18.75" customHeight="1">
      <c r="A4" s="14" t="s">
        <v>871</v>
      </c>
    </row>
    <row r="5" spans="1:9" ht="13.5" customHeight="1"/>
    <row r="6" spans="1:9" ht="13.5" customHeight="1">
      <c r="A6" s="14" t="s">
        <v>677</v>
      </c>
    </row>
    <row r="7" spans="1:9" ht="13.5" customHeight="1"/>
    <row r="8" spans="1:9" s="412" customFormat="1" ht="17.100000000000001" customHeight="1">
      <c r="A8" s="415" t="s">
        <v>678</v>
      </c>
      <c r="B8" s="885" t="s">
        <v>679</v>
      </c>
      <c r="C8" s="885"/>
      <c r="D8" s="885"/>
      <c r="E8" s="885"/>
      <c r="F8" s="885"/>
      <c r="G8" s="885"/>
      <c r="H8" s="885"/>
    </row>
    <row r="9" spans="1:9" s="412" customFormat="1" ht="17.100000000000001" customHeight="1">
      <c r="A9" s="415" t="s">
        <v>681</v>
      </c>
      <c r="B9" s="885" t="s">
        <v>680</v>
      </c>
      <c r="C9" s="885"/>
      <c r="D9" s="885"/>
      <c r="E9" s="885"/>
      <c r="F9" s="885"/>
      <c r="G9" s="885"/>
      <c r="H9" s="885"/>
    </row>
    <row r="10" spans="1:9" s="412" customFormat="1" ht="32.25" customHeight="1">
      <c r="A10" s="415" t="s">
        <v>682</v>
      </c>
      <c r="B10" s="885" t="s">
        <v>874</v>
      </c>
      <c r="C10" s="885"/>
      <c r="D10" s="885"/>
      <c r="E10" s="885"/>
      <c r="F10" s="885"/>
      <c r="G10" s="885"/>
      <c r="H10" s="885"/>
      <c r="I10" s="492"/>
    </row>
    <row r="11" spans="1:9" s="412" customFormat="1" ht="32.25" customHeight="1">
      <c r="A11" s="415" t="s">
        <v>683</v>
      </c>
      <c r="B11" s="885" t="s">
        <v>875</v>
      </c>
      <c r="C11" s="885"/>
      <c r="D11" s="885"/>
      <c r="E11" s="885"/>
      <c r="F11" s="885"/>
      <c r="G11" s="885"/>
      <c r="H11" s="885"/>
      <c r="I11" s="492"/>
    </row>
    <row r="12" spans="1:9" s="412" customFormat="1" ht="32.25" customHeight="1">
      <c r="A12" s="415" t="s">
        <v>684</v>
      </c>
      <c r="B12" s="885" t="s">
        <v>859</v>
      </c>
      <c r="C12" s="885"/>
      <c r="D12" s="885"/>
      <c r="E12" s="885"/>
      <c r="F12" s="885"/>
      <c r="G12" s="885"/>
      <c r="H12" s="885"/>
      <c r="I12" s="492"/>
    </row>
    <row r="13" spans="1:9" s="412" customFormat="1" ht="29.25" customHeight="1">
      <c r="A13" s="415" t="s">
        <v>685</v>
      </c>
      <c r="B13" s="885" t="s">
        <v>876</v>
      </c>
      <c r="C13" s="885"/>
      <c r="D13" s="885"/>
      <c r="E13" s="885"/>
      <c r="F13" s="885"/>
      <c r="G13" s="885"/>
      <c r="H13" s="885"/>
      <c r="I13" s="492"/>
    </row>
    <row r="14" spans="1:9" s="412" customFormat="1" ht="78" customHeight="1">
      <c r="A14" s="415"/>
      <c r="B14" s="885" t="s">
        <v>849</v>
      </c>
      <c r="C14" s="886"/>
      <c r="D14" s="886"/>
      <c r="E14" s="886"/>
      <c r="F14" s="886"/>
      <c r="G14" s="886"/>
      <c r="H14" s="886"/>
    </row>
    <row r="15" spans="1:9" s="412" customFormat="1" ht="36" customHeight="1">
      <c r="A15" s="415"/>
      <c r="B15" s="885" t="s">
        <v>850</v>
      </c>
      <c r="C15" s="886"/>
      <c r="D15" s="886"/>
      <c r="E15" s="886"/>
      <c r="F15" s="886"/>
      <c r="G15" s="886"/>
      <c r="H15" s="886"/>
    </row>
    <row r="16" spans="1:9" s="412" customFormat="1" ht="36" customHeight="1">
      <c r="A16" s="415"/>
      <c r="B16" s="885" t="s">
        <v>851</v>
      </c>
      <c r="C16" s="886"/>
      <c r="D16" s="886"/>
      <c r="E16" s="886"/>
      <c r="F16" s="886"/>
      <c r="G16" s="886"/>
      <c r="H16" s="886"/>
    </row>
    <row r="17" spans="1:8" s="412" customFormat="1" ht="17.399999999999999" customHeight="1">
      <c r="A17" s="415"/>
      <c r="B17" s="885" t="s">
        <v>852</v>
      </c>
      <c r="C17" s="886"/>
      <c r="D17" s="886"/>
      <c r="E17" s="886"/>
      <c r="F17" s="886"/>
      <c r="G17" s="886"/>
      <c r="H17" s="886"/>
    </row>
    <row r="18" spans="1:8" s="412" customFormat="1" ht="17.399999999999999" customHeight="1">
      <c r="A18" s="415"/>
      <c r="B18" s="885" t="s">
        <v>853</v>
      </c>
      <c r="C18" s="886"/>
      <c r="D18" s="886"/>
      <c r="E18" s="886"/>
      <c r="F18" s="886"/>
      <c r="G18" s="886"/>
      <c r="H18" s="886"/>
    </row>
    <row r="19" spans="1:8" s="412" customFormat="1" ht="17.100000000000001" customHeight="1">
      <c r="A19" s="415" t="s">
        <v>687</v>
      </c>
      <c r="B19" s="885" t="s">
        <v>686</v>
      </c>
      <c r="C19" s="885"/>
      <c r="D19" s="885"/>
      <c r="E19" s="885"/>
      <c r="F19" s="885"/>
      <c r="G19" s="885"/>
      <c r="H19" s="885"/>
    </row>
    <row r="20" spans="1:8" s="412" customFormat="1" ht="42.6" customHeight="1">
      <c r="A20" s="415" t="s">
        <v>688</v>
      </c>
      <c r="B20" s="885" t="s">
        <v>706</v>
      </c>
      <c r="C20" s="885"/>
      <c r="D20" s="885"/>
      <c r="E20" s="885"/>
      <c r="F20" s="885"/>
      <c r="G20" s="885"/>
      <c r="H20" s="885"/>
    </row>
    <row r="21" spans="1:8" s="412" customFormat="1" ht="46.95" customHeight="1">
      <c r="A21" s="413" t="s">
        <v>689</v>
      </c>
      <c r="B21" s="885" t="s">
        <v>777</v>
      </c>
      <c r="C21" s="885"/>
      <c r="D21" s="885"/>
      <c r="E21" s="885"/>
      <c r="F21" s="885"/>
      <c r="G21" s="885"/>
      <c r="H21" s="885"/>
    </row>
    <row r="22" spans="1:8" s="412" customFormat="1" ht="37.200000000000003" customHeight="1">
      <c r="A22" s="413" t="s">
        <v>458</v>
      </c>
      <c r="B22" s="884" t="s">
        <v>858</v>
      </c>
      <c r="C22" s="884"/>
      <c r="D22" s="884"/>
      <c r="E22" s="884"/>
      <c r="F22" s="884"/>
      <c r="G22" s="884"/>
      <c r="H22" s="884"/>
    </row>
    <row r="23" spans="1:8" s="412" customFormat="1" ht="17.100000000000001" customHeight="1">
      <c r="A23" s="413" t="s">
        <v>690</v>
      </c>
      <c r="B23" s="885" t="s">
        <v>778</v>
      </c>
      <c r="C23" s="885"/>
      <c r="D23" s="885"/>
      <c r="E23" s="885"/>
      <c r="F23" s="885"/>
      <c r="G23" s="885"/>
      <c r="H23" s="885"/>
    </row>
    <row r="24" spans="1:8" s="412" customFormat="1" ht="17.100000000000001" customHeight="1">
      <c r="A24" s="413" t="s">
        <v>691</v>
      </c>
      <c r="B24" s="885" t="s">
        <v>779</v>
      </c>
      <c r="C24" s="885"/>
      <c r="D24" s="885"/>
      <c r="E24" s="885"/>
      <c r="F24" s="885"/>
      <c r="G24" s="885"/>
      <c r="H24" s="885"/>
    </row>
    <row r="25" spans="1:8" s="412" customFormat="1" ht="17.100000000000001" customHeight="1">
      <c r="A25" s="413" t="s">
        <v>693</v>
      </c>
      <c r="B25" s="885" t="s">
        <v>692</v>
      </c>
      <c r="C25" s="885"/>
      <c r="D25" s="885"/>
      <c r="E25" s="885"/>
      <c r="F25" s="885"/>
      <c r="G25" s="885"/>
      <c r="H25" s="885"/>
    </row>
    <row r="26" spans="1:8" s="412" customFormat="1" ht="17.100000000000001" customHeight="1">
      <c r="A26" s="413" t="s">
        <v>694</v>
      </c>
      <c r="B26" s="885" t="s">
        <v>780</v>
      </c>
      <c r="C26" s="885"/>
      <c r="D26" s="885"/>
      <c r="E26" s="885"/>
      <c r="F26" s="885"/>
      <c r="G26" s="885"/>
      <c r="H26" s="885"/>
    </row>
    <row r="27" spans="1:8" s="412" customFormat="1" ht="17.100000000000001" customHeight="1">
      <c r="A27" s="413" t="s">
        <v>696</v>
      </c>
      <c r="B27" s="885" t="s">
        <v>695</v>
      </c>
      <c r="C27" s="885"/>
      <c r="D27" s="885"/>
      <c r="E27" s="885"/>
      <c r="F27" s="885"/>
      <c r="G27" s="885"/>
      <c r="H27" s="885"/>
    </row>
    <row r="28" spans="1:8" s="412" customFormat="1" ht="17.100000000000001" customHeight="1">
      <c r="A28" s="413"/>
      <c r="B28" s="885" t="s">
        <v>697</v>
      </c>
      <c r="C28" s="885"/>
      <c r="D28" s="885"/>
      <c r="E28" s="885"/>
      <c r="F28" s="885"/>
      <c r="G28" s="885"/>
      <c r="H28" s="885"/>
    </row>
    <row r="29" spans="1:8" s="412" customFormat="1" ht="17.100000000000001" customHeight="1">
      <c r="A29" s="413"/>
      <c r="B29" s="885" t="s">
        <v>698</v>
      </c>
      <c r="C29" s="885"/>
      <c r="D29" s="885"/>
      <c r="E29" s="885"/>
      <c r="F29" s="885"/>
      <c r="G29" s="885"/>
      <c r="H29" s="885"/>
    </row>
    <row r="30" spans="1:8" s="412" customFormat="1" ht="17.100000000000001" customHeight="1">
      <c r="A30" s="413"/>
      <c r="B30" s="885" t="s">
        <v>796</v>
      </c>
      <c r="C30" s="885"/>
      <c r="D30" s="885"/>
      <c r="E30" s="885"/>
      <c r="F30" s="885"/>
      <c r="G30" s="885"/>
      <c r="H30" s="885"/>
    </row>
    <row r="31" spans="1:8" s="412" customFormat="1">
      <c r="A31" s="413"/>
      <c r="B31" s="885" t="s">
        <v>797</v>
      </c>
      <c r="C31" s="885"/>
      <c r="D31" s="885"/>
      <c r="E31" s="885"/>
      <c r="F31" s="885"/>
      <c r="G31" s="885"/>
      <c r="H31" s="885"/>
    </row>
    <row r="32" spans="1:8" s="412" customFormat="1">
      <c r="A32" s="413"/>
      <c r="B32" s="885" t="s">
        <v>699</v>
      </c>
      <c r="C32" s="885"/>
      <c r="D32" s="885"/>
      <c r="E32" s="885"/>
      <c r="F32" s="885"/>
      <c r="G32" s="885"/>
      <c r="H32" s="885"/>
    </row>
    <row r="33" spans="1:9" s="412" customFormat="1" ht="30" customHeight="1">
      <c r="A33" s="413"/>
      <c r="B33" s="885" t="s">
        <v>782</v>
      </c>
      <c r="C33" s="885"/>
      <c r="D33" s="885"/>
      <c r="E33" s="885"/>
      <c r="F33" s="885"/>
      <c r="G33" s="885"/>
      <c r="H33" s="885"/>
    </row>
    <row r="34" spans="1:9" s="412" customFormat="1" ht="33" customHeight="1">
      <c r="A34" s="413"/>
      <c r="B34" s="885" t="s">
        <v>783</v>
      </c>
      <c r="C34" s="885"/>
      <c r="D34" s="885"/>
      <c r="E34" s="885"/>
      <c r="F34" s="885"/>
      <c r="G34" s="885"/>
      <c r="H34" s="885"/>
    </row>
    <row r="35" spans="1:9" s="412" customFormat="1" ht="16.5" customHeight="1">
      <c r="A35" s="413"/>
      <c r="B35" s="885" t="s">
        <v>700</v>
      </c>
      <c r="C35" s="885"/>
      <c r="D35" s="885"/>
      <c r="E35" s="885"/>
      <c r="F35" s="885"/>
      <c r="G35" s="885"/>
      <c r="H35" s="885"/>
    </row>
    <row r="36" spans="1:9" s="412" customFormat="1" ht="17.100000000000001" customHeight="1">
      <c r="A36" s="413"/>
      <c r="B36" s="885" t="s">
        <v>701</v>
      </c>
      <c r="C36" s="885"/>
      <c r="D36" s="885"/>
      <c r="E36" s="885"/>
      <c r="F36" s="885"/>
      <c r="G36" s="885"/>
      <c r="H36" s="885"/>
    </row>
    <row r="37" spans="1:9" s="412" customFormat="1" ht="33.75" customHeight="1">
      <c r="A37" s="413" t="s">
        <v>703</v>
      </c>
      <c r="B37" s="885" t="s">
        <v>702</v>
      </c>
      <c r="C37" s="885"/>
      <c r="D37" s="885"/>
      <c r="E37" s="885"/>
      <c r="F37" s="885"/>
      <c r="G37" s="885"/>
      <c r="H37" s="885"/>
    </row>
    <row r="38" spans="1:9" s="412" customFormat="1" ht="33.75" customHeight="1">
      <c r="A38" s="415" t="s">
        <v>704</v>
      </c>
      <c r="B38" s="885" t="s">
        <v>705</v>
      </c>
      <c r="C38" s="885"/>
      <c r="D38" s="885"/>
      <c r="E38" s="885"/>
      <c r="F38" s="885"/>
      <c r="G38" s="885"/>
      <c r="H38" s="885"/>
    </row>
    <row r="39" spans="1:9" s="412" customFormat="1" ht="84.75" customHeight="1">
      <c r="A39" s="413" t="s">
        <v>689</v>
      </c>
      <c r="B39" s="885" t="s">
        <v>774</v>
      </c>
      <c r="C39" s="885"/>
      <c r="D39" s="885"/>
      <c r="E39" s="885"/>
      <c r="F39" s="885"/>
      <c r="G39" s="885"/>
      <c r="H39" s="885"/>
    </row>
    <row r="40" spans="1:9" s="412" customFormat="1" ht="33.9" customHeight="1">
      <c r="A40" s="413"/>
      <c r="B40" s="885" t="s">
        <v>707</v>
      </c>
      <c r="C40" s="885"/>
      <c r="D40" s="885"/>
      <c r="E40" s="885"/>
      <c r="F40" s="885"/>
      <c r="G40" s="885"/>
      <c r="H40" s="885"/>
    </row>
    <row r="41" spans="1:9" s="412" customFormat="1" ht="43.5" customHeight="1">
      <c r="A41" s="413" t="s">
        <v>458</v>
      </c>
      <c r="B41" s="885" t="s">
        <v>781</v>
      </c>
      <c r="C41" s="885"/>
      <c r="D41" s="885"/>
      <c r="E41" s="885"/>
      <c r="F41" s="885"/>
      <c r="G41" s="885"/>
      <c r="H41" s="885"/>
    </row>
    <row r="42" spans="1:9" s="412" customFormat="1" ht="43.5" customHeight="1">
      <c r="A42" s="493" t="s">
        <v>708</v>
      </c>
      <c r="B42" s="887" t="s">
        <v>784</v>
      </c>
      <c r="C42" s="887"/>
      <c r="D42" s="887"/>
      <c r="E42" s="887"/>
      <c r="F42" s="887"/>
      <c r="G42" s="887"/>
      <c r="H42" s="887"/>
    </row>
    <row r="43" spans="1:9" s="412" customFormat="1" ht="60" customHeight="1">
      <c r="A43" s="494" t="s">
        <v>689</v>
      </c>
      <c r="B43" s="887" t="s">
        <v>877</v>
      </c>
      <c r="C43" s="887"/>
      <c r="D43" s="887"/>
      <c r="E43" s="887"/>
      <c r="F43" s="887"/>
      <c r="G43" s="887"/>
      <c r="H43" s="887"/>
      <c r="I43" s="492"/>
    </row>
    <row r="44" spans="1:9" s="412" customFormat="1" ht="51" customHeight="1">
      <c r="A44" s="494" t="s">
        <v>709</v>
      </c>
      <c r="B44" s="887" t="s">
        <v>775</v>
      </c>
      <c r="C44" s="887"/>
      <c r="D44" s="887"/>
      <c r="E44" s="887"/>
      <c r="F44" s="887"/>
      <c r="G44" s="887"/>
      <c r="H44" s="887"/>
    </row>
    <row r="45" spans="1:9" s="412" customFormat="1" ht="83.4" customHeight="1">
      <c r="A45" s="493" t="s">
        <v>710</v>
      </c>
      <c r="B45" s="888" t="s">
        <v>878</v>
      </c>
      <c r="C45" s="888"/>
      <c r="D45" s="888"/>
      <c r="E45" s="888"/>
      <c r="F45" s="888"/>
      <c r="G45" s="888"/>
      <c r="H45" s="888"/>
      <c r="I45" s="492"/>
    </row>
    <row r="46" spans="1:9" s="412" customFormat="1" ht="20.25" customHeight="1">
      <c r="A46" s="493" t="s">
        <v>713</v>
      </c>
      <c r="B46" s="887" t="s">
        <v>711</v>
      </c>
      <c r="C46" s="887"/>
      <c r="D46" s="887"/>
      <c r="E46" s="887"/>
      <c r="F46" s="887"/>
      <c r="G46" s="887"/>
      <c r="H46" s="887"/>
    </row>
    <row r="47" spans="1:9" s="412" customFormat="1" ht="36" customHeight="1">
      <c r="A47" s="494" t="s">
        <v>689</v>
      </c>
      <c r="B47" s="887" t="s">
        <v>879</v>
      </c>
      <c r="C47" s="887"/>
      <c r="D47" s="887"/>
      <c r="E47" s="887"/>
      <c r="F47" s="887"/>
      <c r="G47" s="887"/>
      <c r="H47" s="887"/>
    </row>
    <row r="48" spans="1:9" s="412" customFormat="1" ht="33.9" customHeight="1">
      <c r="A48" s="494" t="s">
        <v>709</v>
      </c>
      <c r="B48" s="887" t="s">
        <v>1020</v>
      </c>
      <c r="C48" s="887"/>
      <c r="D48" s="887"/>
      <c r="E48" s="887"/>
      <c r="F48" s="887"/>
      <c r="G48" s="887"/>
      <c r="H48" s="887"/>
    </row>
    <row r="49" spans="1:9" s="412" customFormat="1" ht="52.5" customHeight="1">
      <c r="A49" s="494" t="s">
        <v>690</v>
      </c>
      <c r="B49" s="887" t="s">
        <v>1123</v>
      </c>
      <c r="C49" s="887"/>
      <c r="D49" s="887"/>
      <c r="E49" s="887"/>
      <c r="F49" s="887"/>
      <c r="G49" s="887"/>
      <c r="H49" s="887"/>
    </row>
    <row r="50" spans="1:9" s="412" customFormat="1" ht="42" customHeight="1">
      <c r="A50" s="494" t="s">
        <v>691</v>
      </c>
      <c r="B50" s="887" t="s">
        <v>1021</v>
      </c>
      <c r="C50" s="887"/>
      <c r="D50" s="887"/>
      <c r="E50" s="887"/>
      <c r="F50" s="887"/>
      <c r="G50" s="887"/>
      <c r="H50" s="887"/>
    </row>
    <row r="51" spans="1:9" s="412" customFormat="1" ht="38.25" customHeight="1">
      <c r="A51" s="493" t="s">
        <v>787</v>
      </c>
      <c r="B51" s="887" t="s">
        <v>712</v>
      </c>
      <c r="C51" s="887"/>
      <c r="D51" s="887"/>
      <c r="E51" s="887"/>
      <c r="F51" s="887"/>
      <c r="G51" s="887"/>
      <c r="H51" s="887"/>
    </row>
    <row r="52" spans="1:9" s="412" customFormat="1" ht="17.399999999999999" customHeight="1">
      <c r="A52" s="493" t="s">
        <v>854</v>
      </c>
      <c r="B52" s="887" t="s">
        <v>856</v>
      </c>
      <c r="C52" s="891"/>
      <c r="D52" s="891"/>
      <c r="E52" s="891"/>
      <c r="F52" s="891"/>
      <c r="G52" s="891"/>
      <c r="H52" s="891"/>
      <c r="I52" s="492"/>
    </row>
    <row r="53" spans="1:9" s="412" customFormat="1" ht="17.399999999999999" customHeight="1">
      <c r="A53" s="493" t="s">
        <v>855</v>
      </c>
      <c r="B53" s="887" t="s">
        <v>857</v>
      </c>
      <c r="C53" s="891"/>
      <c r="D53" s="891"/>
      <c r="E53" s="891"/>
      <c r="F53" s="891"/>
      <c r="G53" s="891"/>
      <c r="H53" s="891"/>
      <c r="I53" s="492"/>
    </row>
    <row r="54" spans="1:9" ht="15.75" customHeight="1">
      <c r="A54" s="495"/>
      <c r="B54" s="496"/>
      <c r="C54" s="496"/>
      <c r="D54" s="496"/>
      <c r="E54" s="496"/>
      <c r="F54" s="497" t="s">
        <v>714</v>
      </c>
      <c r="G54" s="892" t="s">
        <v>798</v>
      </c>
      <c r="H54" s="892"/>
    </row>
    <row r="55" spans="1:9" ht="19.5" customHeight="1">
      <c r="A55" s="14" t="s">
        <v>715</v>
      </c>
      <c r="F55" s="215"/>
    </row>
    <row r="56" spans="1:9" ht="19.5" customHeight="1">
      <c r="A56" s="14" t="s">
        <v>17</v>
      </c>
    </row>
    <row r="57" spans="1:9" ht="19.5" customHeight="1">
      <c r="A57" s="14" t="s">
        <v>16</v>
      </c>
      <c r="E57" s="25"/>
      <c r="G57" s="14" t="s">
        <v>763</v>
      </c>
      <c r="H57" s="25"/>
    </row>
    <row r="58" spans="1:9">
      <c r="H58" s="25"/>
    </row>
  </sheetData>
  <customSheetViews>
    <customSheetView guid="{CA6B8FA8-7A06-4021-9C0E-048CD59C3F28}" scale="60" showPageBreaks="1" view="pageBreakPreview" topLeftCell="A35">
      <selection activeCell="B45" sqref="B45:H45"/>
      <pageMargins left="0.70866141732283472" right="0.23622047244094491" top="0.31496062992125984" bottom="0.15748031496062992" header="0.31496062992125984" footer="0.31496062992125984"/>
      <pageSetup paperSize="9" scale="65" orientation="portrait" cellComments="asDisplayed" r:id="rId1"/>
    </customSheetView>
  </customSheetViews>
  <mergeCells count="48">
    <mergeCell ref="B17:H17"/>
    <mergeCell ref="B18:H18"/>
    <mergeCell ref="B52:H52"/>
    <mergeCell ref="B53:H53"/>
    <mergeCell ref="B51:H51"/>
    <mergeCell ref="G54:H54"/>
    <mergeCell ref="B49:H49"/>
    <mergeCell ref="B50:H50"/>
    <mergeCell ref="B34:H34"/>
    <mergeCell ref="B35:H35"/>
    <mergeCell ref="A2:H2"/>
    <mergeCell ref="B42:H42"/>
    <mergeCell ref="B43:H43"/>
    <mergeCell ref="B44:H44"/>
    <mergeCell ref="B46:H46"/>
    <mergeCell ref="B39:H39"/>
    <mergeCell ref="B36:H36"/>
    <mergeCell ref="B31:H31"/>
    <mergeCell ref="B32:H32"/>
    <mergeCell ref="B33:H33"/>
    <mergeCell ref="B37:H37"/>
    <mergeCell ref="B26:H26"/>
    <mergeCell ref="B27:H27"/>
    <mergeCell ref="B28:H28"/>
    <mergeCell ref="B48:H48"/>
    <mergeCell ref="B29:H29"/>
    <mergeCell ref="B30:H30"/>
    <mergeCell ref="B45:H45"/>
    <mergeCell ref="B24:H24"/>
    <mergeCell ref="B13:H13"/>
    <mergeCell ref="B19:H19"/>
    <mergeCell ref="B20:H20"/>
    <mergeCell ref="B21:H21"/>
    <mergeCell ref="B47:H47"/>
    <mergeCell ref="B38:H38"/>
    <mergeCell ref="B40:H40"/>
    <mergeCell ref="B41:H41"/>
    <mergeCell ref="B25:H25"/>
    <mergeCell ref="B22:H22"/>
    <mergeCell ref="B23:H23"/>
    <mergeCell ref="B8:H8"/>
    <mergeCell ref="B9:H9"/>
    <mergeCell ref="B10:H10"/>
    <mergeCell ref="B11:H11"/>
    <mergeCell ref="B12:H12"/>
    <mergeCell ref="B14:H14"/>
    <mergeCell ref="B15:H15"/>
    <mergeCell ref="B16:H16"/>
  </mergeCells>
  <phoneticPr fontId="53"/>
  <printOptions horizontalCentered="1"/>
  <pageMargins left="0.59055118110236227" right="0.59055118110236227" top="0.94488188976377963" bottom="0.39370078740157483" header="0.51181102362204722" footer="0.82677165354330717"/>
  <pageSetup paperSize="9" scale="92" fitToHeight="2" orientation="portrait"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32"/>
  <sheetViews>
    <sheetView view="pageBreakPreview" topLeftCell="A19" zoomScaleNormal="100" zoomScaleSheetLayoutView="100" workbookViewId="0">
      <selection activeCell="L6" sqref="L6"/>
    </sheetView>
  </sheetViews>
  <sheetFormatPr defaultColWidth="9" defaultRowHeight="13.2"/>
  <cols>
    <col min="1" max="1" width="5.33203125" style="14" customWidth="1"/>
    <col min="2" max="7" width="12.33203125" style="14" customWidth="1"/>
    <col min="8" max="8" width="13.77734375" style="14" customWidth="1"/>
    <col min="9" max="9" width="4" style="14" customWidth="1"/>
    <col min="10" max="16384" width="9" style="14"/>
  </cols>
  <sheetData>
    <row r="1" spans="1:8">
      <c r="H1" s="213" t="s">
        <v>716</v>
      </c>
    </row>
    <row r="2" spans="1:8" ht="20.25" customHeight="1">
      <c r="A2" s="890" t="s">
        <v>717</v>
      </c>
      <c r="B2" s="890"/>
      <c r="C2" s="890"/>
      <c r="D2" s="890"/>
      <c r="E2" s="890"/>
      <c r="F2" s="890"/>
      <c r="G2" s="890"/>
      <c r="H2" s="890"/>
    </row>
    <row r="3" spans="1:8" ht="17.25" customHeight="1"/>
    <row r="4" spans="1:8" ht="18.75" customHeight="1">
      <c r="A4" s="14" t="s">
        <v>871</v>
      </c>
    </row>
    <row r="5" spans="1:8" ht="13.5" customHeight="1"/>
    <row r="6" spans="1:8" ht="43.5" customHeight="1">
      <c r="A6" s="417" t="s">
        <v>730</v>
      </c>
      <c r="B6" s="893" t="s">
        <v>718</v>
      </c>
      <c r="C6" s="893"/>
      <c r="D6" s="893"/>
      <c r="E6" s="893"/>
      <c r="F6" s="893"/>
      <c r="G6" s="893"/>
      <c r="H6" s="893"/>
    </row>
    <row r="7" spans="1:8" s="412" customFormat="1" ht="17.100000000000001" customHeight="1">
      <c r="A7" s="415" t="s">
        <v>678</v>
      </c>
      <c r="B7" s="885" t="s">
        <v>719</v>
      </c>
      <c r="C7" s="885"/>
      <c r="D7" s="885"/>
      <c r="E7" s="885"/>
      <c r="F7" s="885"/>
      <c r="G7" s="885"/>
      <c r="H7" s="885"/>
    </row>
    <row r="8" spans="1:8" s="412" customFormat="1" ht="17.100000000000001" customHeight="1">
      <c r="A8" s="415" t="s">
        <v>681</v>
      </c>
      <c r="B8" s="893" t="s">
        <v>720</v>
      </c>
      <c r="C8" s="893"/>
      <c r="D8" s="893"/>
      <c r="E8" s="893"/>
      <c r="F8" s="893"/>
      <c r="G8" s="893"/>
      <c r="H8" s="893"/>
    </row>
    <row r="9" spans="1:8" s="412" customFormat="1" ht="32.25" customHeight="1">
      <c r="A9" s="415" t="s">
        <v>682</v>
      </c>
      <c r="B9" s="887" t="s">
        <v>880</v>
      </c>
      <c r="C9" s="887"/>
      <c r="D9" s="887"/>
      <c r="E9" s="887"/>
      <c r="F9" s="887"/>
      <c r="G9" s="887"/>
      <c r="H9" s="887"/>
    </row>
    <row r="10" spans="1:8" s="412" customFormat="1" ht="32.25" customHeight="1">
      <c r="A10" s="415" t="s">
        <v>683</v>
      </c>
      <c r="B10" s="885" t="s">
        <v>721</v>
      </c>
      <c r="C10" s="885"/>
      <c r="D10" s="885"/>
      <c r="E10" s="885"/>
      <c r="F10" s="885"/>
      <c r="G10" s="885"/>
      <c r="H10" s="885"/>
    </row>
    <row r="11" spans="1:8" s="412" customFormat="1" ht="32.25" customHeight="1">
      <c r="A11" s="415" t="s">
        <v>684</v>
      </c>
      <c r="B11" s="885" t="s">
        <v>860</v>
      </c>
      <c r="C11" s="885"/>
      <c r="D11" s="885"/>
      <c r="E11" s="885"/>
      <c r="F11" s="885"/>
      <c r="G11" s="885"/>
      <c r="H11" s="885"/>
    </row>
    <row r="12" spans="1:8" s="412" customFormat="1" ht="17.100000000000001" customHeight="1">
      <c r="A12" s="415" t="s">
        <v>685</v>
      </c>
      <c r="B12" s="885" t="s">
        <v>722</v>
      </c>
      <c r="C12" s="885"/>
      <c r="D12" s="885"/>
      <c r="E12" s="885"/>
      <c r="F12" s="885"/>
      <c r="G12" s="885"/>
      <c r="H12" s="885"/>
    </row>
    <row r="13" spans="1:8" s="412" customFormat="1">
      <c r="A13" s="415"/>
      <c r="B13" s="885"/>
      <c r="C13" s="885"/>
      <c r="D13" s="885"/>
      <c r="E13" s="885"/>
      <c r="F13" s="885"/>
      <c r="G13" s="885"/>
      <c r="H13" s="885"/>
    </row>
    <row r="14" spans="1:8" s="412" customFormat="1" ht="17.100000000000001" customHeight="1">
      <c r="A14" s="416" t="s">
        <v>731</v>
      </c>
      <c r="B14" s="885" t="s">
        <v>723</v>
      </c>
      <c r="C14" s="885"/>
      <c r="D14" s="885"/>
      <c r="E14" s="885"/>
      <c r="F14" s="885"/>
      <c r="G14" s="885"/>
      <c r="H14" s="885"/>
    </row>
    <row r="15" spans="1:8" s="412" customFormat="1" ht="17.100000000000001" customHeight="1">
      <c r="A15" s="415" t="s">
        <v>678</v>
      </c>
      <c r="B15" s="885" t="s">
        <v>724</v>
      </c>
      <c r="C15" s="885"/>
      <c r="D15" s="885"/>
      <c r="E15" s="885"/>
      <c r="F15" s="885"/>
      <c r="G15" s="885"/>
      <c r="H15" s="885"/>
    </row>
    <row r="16" spans="1:8" s="412" customFormat="1" ht="17.100000000000001" customHeight="1">
      <c r="A16" s="415" t="s">
        <v>681</v>
      </c>
      <c r="B16" s="885" t="s">
        <v>725</v>
      </c>
      <c r="C16" s="885"/>
      <c r="D16" s="885"/>
      <c r="E16" s="885"/>
      <c r="F16" s="885"/>
      <c r="G16" s="885"/>
      <c r="H16" s="885"/>
    </row>
    <row r="17" spans="1:8" s="412" customFormat="1" ht="17.100000000000001" customHeight="1">
      <c r="A17" s="415" t="s">
        <v>682</v>
      </c>
      <c r="B17" s="885" t="s">
        <v>726</v>
      </c>
      <c r="C17" s="885"/>
      <c r="D17" s="885"/>
      <c r="E17" s="885"/>
      <c r="F17" s="885"/>
      <c r="G17" s="885"/>
      <c r="H17" s="885"/>
    </row>
    <row r="18" spans="1:8" s="412" customFormat="1" ht="31.5" customHeight="1">
      <c r="A18" s="415" t="s">
        <v>683</v>
      </c>
      <c r="B18" s="885" t="s">
        <v>727</v>
      </c>
      <c r="C18" s="885"/>
      <c r="D18" s="885"/>
      <c r="E18" s="885"/>
      <c r="F18" s="885"/>
      <c r="G18" s="885"/>
      <c r="H18" s="885"/>
    </row>
    <row r="19" spans="1:8" s="412" customFormat="1" ht="17.100000000000001" customHeight="1">
      <c r="A19" s="413"/>
      <c r="B19" s="885"/>
      <c r="C19" s="885"/>
      <c r="D19" s="885"/>
      <c r="E19" s="885"/>
      <c r="F19" s="885"/>
      <c r="G19" s="885"/>
      <c r="H19" s="885"/>
    </row>
    <row r="20" spans="1:8" s="412" customFormat="1" ht="58.5" customHeight="1">
      <c r="A20" s="416" t="s">
        <v>732</v>
      </c>
      <c r="B20" s="885" t="s">
        <v>728</v>
      </c>
      <c r="C20" s="885"/>
      <c r="D20" s="885"/>
      <c r="E20" s="885"/>
      <c r="F20" s="885"/>
      <c r="G20" s="885"/>
      <c r="H20" s="885"/>
    </row>
    <row r="21" spans="1:8" s="412" customFormat="1" ht="17.100000000000001" customHeight="1">
      <c r="A21" s="413"/>
      <c r="B21" s="885"/>
      <c r="C21" s="885"/>
      <c r="D21" s="885"/>
      <c r="E21" s="885"/>
      <c r="F21" s="885"/>
      <c r="G21" s="885"/>
      <c r="H21" s="885"/>
    </row>
    <row r="22" spans="1:8" s="412" customFormat="1" ht="17.100000000000001" customHeight="1">
      <c r="A22" s="416" t="s">
        <v>733</v>
      </c>
      <c r="B22" s="885" t="s">
        <v>729</v>
      </c>
      <c r="C22" s="885"/>
      <c r="D22" s="885"/>
      <c r="E22" s="885"/>
      <c r="F22" s="885"/>
      <c r="G22" s="885"/>
      <c r="H22" s="885"/>
    </row>
    <row r="23" spans="1:8" s="412" customFormat="1" ht="17.100000000000001" customHeight="1">
      <c r="A23" s="413"/>
      <c r="B23" s="885"/>
      <c r="C23" s="885"/>
      <c r="D23" s="885"/>
      <c r="E23" s="885"/>
      <c r="F23" s="885"/>
      <c r="G23" s="885"/>
      <c r="H23" s="885"/>
    </row>
    <row r="24" spans="1:8" s="412" customFormat="1" ht="33" customHeight="1">
      <c r="A24" s="416" t="s">
        <v>734</v>
      </c>
      <c r="B24" s="885" t="s">
        <v>744</v>
      </c>
      <c r="C24" s="885"/>
      <c r="D24" s="885"/>
      <c r="E24" s="885"/>
      <c r="F24" s="885"/>
      <c r="G24" s="885"/>
      <c r="H24" s="885"/>
    </row>
    <row r="25" spans="1:8" ht="13.5" customHeight="1">
      <c r="A25" s="414"/>
      <c r="B25" s="884"/>
      <c r="C25" s="884"/>
      <c r="D25" s="884"/>
      <c r="E25" s="884"/>
      <c r="F25" s="884"/>
      <c r="G25" s="884"/>
      <c r="H25" s="884"/>
    </row>
    <row r="26" spans="1:8" ht="13.5" customHeight="1">
      <c r="A26" s="414"/>
    </row>
    <row r="27" spans="1:8" ht="15.75" customHeight="1">
      <c r="A27" s="414"/>
      <c r="F27" s="25" t="s">
        <v>714</v>
      </c>
      <c r="G27" s="894" t="s">
        <v>798</v>
      </c>
      <c r="H27" s="894"/>
    </row>
    <row r="28" spans="1:8" ht="28.2" customHeight="1">
      <c r="A28" s="414"/>
    </row>
    <row r="29" spans="1:8" ht="19.5" customHeight="1">
      <c r="A29" s="14" t="s">
        <v>715</v>
      </c>
      <c r="F29" s="215"/>
    </row>
    <row r="30" spans="1:8" ht="19.5" customHeight="1">
      <c r="A30" s="14" t="s">
        <v>17</v>
      </c>
    </row>
    <row r="31" spans="1:8" ht="19.5" customHeight="1">
      <c r="A31" s="14" t="s">
        <v>16</v>
      </c>
      <c r="E31" s="25"/>
      <c r="F31" s="25"/>
      <c r="G31" s="14" t="s">
        <v>763</v>
      </c>
      <c r="H31" s="25"/>
    </row>
    <row r="32" spans="1:8">
      <c r="H32" s="25"/>
    </row>
  </sheetData>
  <customSheetViews>
    <customSheetView guid="{CA6B8FA8-7A06-4021-9C0E-048CD59C3F28}" showRuler="0" topLeftCell="A16">
      <selection activeCell="G27" sqref="G27"/>
      <pageMargins left="0.7" right="0.23" top="0.3" bottom="0.16" header="0.3" footer="0.3"/>
      <pageSetup paperSize="9" orientation="portrait" r:id="rId1"/>
    </customSheetView>
  </customSheetViews>
  <mergeCells count="22">
    <mergeCell ref="B11:H11"/>
    <mergeCell ref="B13:H13"/>
    <mergeCell ref="B19:H19"/>
    <mergeCell ref="B25:H25"/>
    <mergeCell ref="B12:H12"/>
    <mergeCell ref="B14:H14"/>
    <mergeCell ref="B17:H17"/>
    <mergeCell ref="B18:H18"/>
    <mergeCell ref="G27:H27"/>
    <mergeCell ref="B16:H16"/>
    <mergeCell ref="B15:H15"/>
    <mergeCell ref="B21:H21"/>
    <mergeCell ref="B22:H22"/>
    <mergeCell ref="B20:H20"/>
    <mergeCell ref="B23:H23"/>
    <mergeCell ref="B24:H24"/>
    <mergeCell ref="A2:H2"/>
    <mergeCell ref="B7:H7"/>
    <mergeCell ref="B8:H8"/>
    <mergeCell ref="B9:H9"/>
    <mergeCell ref="B10:H10"/>
    <mergeCell ref="B6:H6"/>
  </mergeCells>
  <phoneticPr fontId="53"/>
  <pageMargins left="0.7" right="0.23" top="0.61" bottom="0.1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view="pageBreakPreview" zoomScale="85" zoomScaleNormal="90" zoomScaleSheetLayoutView="85" workbookViewId="0">
      <selection activeCell="C18" sqref="C18"/>
    </sheetView>
  </sheetViews>
  <sheetFormatPr defaultColWidth="9" defaultRowHeight="13.2"/>
  <cols>
    <col min="1" max="1" width="3.6640625" style="418" customWidth="1"/>
    <col min="2" max="2" width="16.109375" style="418" customWidth="1"/>
    <col min="3" max="3" width="19.5546875" style="418" customWidth="1"/>
    <col min="4" max="4" width="33.5546875" style="418" customWidth="1"/>
    <col min="5" max="5" width="10.77734375" style="418" customWidth="1"/>
    <col min="6" max="6" width="5.6640625" style="418" bestFit="1" customWidth="1"/>
    <col min="7" max="7" width="3.88671875" style="418" customWidth="1"/>
    <col min="8" max="16384" width="9" style="418"/>
  </cols>
  <sheetData>
    <row r="1" spans="2:8">
      <c r="F1" s="425" t="s">
        <v>743</v>
      </c>
    </row>
    <row r="2" spans="2:8" ht="25.5" customHeight="1">
      <c r="E2" s="909"/>
      <c r="F2" s="909"/>
      <c r="G2" s="419"/>
    </row>
    <row r="3" spans="2:8" ht="15.75" customHeight="1">
      <c r="B3" s="420"/>
    </row>
    <row r="4" spans="2:8" ht="30.75" customHeight="1">
      <c r="B4" s="422" t="s">
        <v>735</v>
      </c>
      <c r="C4" s="910"/>
      <c r="D4" s="910"/>
    </row>
    <row r="5" spans="2:8" ht="26.25" customHeight="1">
      <c r="B5" s="911" t="s">
        <v>736</v>
      </c>
      <c r="C5" s="911"/>
      <c r="D5" s="911"/>
      <c r="E5" s="911"/>
      <c r="F5" s="911"/>
    </row>
    <row r="6" spans="2:8" ht="13.8" thickBot="1"/>
    <row r="7" spans="2:8" ht="16.5" customHeight="1">
      <c r="B7" s="912" t="s">
        <v>737</v>
      </c>
      <c r="C7" s="421" t="s">
        <v>738</v>
      </c>
      <c r="D7" s="914" t="s">
        <v>739</v>
      </c>
      <c r="E7" s="914" t="s">
        <v>740</v>
      </c>
      <c r="F7" s="916" t="s">
        <v>741</v>
      </c>
      <c r="G7" s="905"/>
      <c r="H7" s="905"/>
    </row>
    <row r="8" spans="2:8" ht="16.5" customHeight="1">
      <c r="B8" s="913"/>
      <c r="C8" s="427" t="s">
        <v>742</v>
      </c>
      <c r="D8" s="915"/>
      <c r="E8" s="915"/>
      <c r="F8" s="917"/>
      <c r="G8" s="905"/>
      <c r="H8" s="905"/>
    </row>
    <row r="9" spans="2:8" ht="15" customHeight="1">
      <c r="B9" s="906"/>
      <c r="C9" s="426"/>
      <c r="D9" s="907"/>
      <c r="E9" s="907"/>
      <c r="F9" s="908"/>
    </row>
    <row r="10" spans="2:8" ht="22.5" customHeight="1">
      <c r="B10" s="902"/>
      <c r="C10" s="423"/>
      <c r="D10" s="903"/>
      <c r="E10" s="903"/>
      <c r="F10" s="904"/>
    </row>
    <row r="11" spans="2:8" ht="15" customHeight="1">
      <c r="B11" s="895"/>
      <c r="C11" s="423"/>
      <c r="D11" s="897"/>
      <c r="E11" s="897"/>
      <c r="F11" s="899"/>
    </row>
    <row r="12" spans="2:8" ht="22.5" customHeight="1">
      <c r="B12" s="902"/>
      <c r="C12" s="423"/>
      <c r="D12" s="903"/>
      <c r="E12" s="903"/>
      <c r="F12" s="904"/>
    </row>
    <row r="13" spans="2:8" ht="15" customHeight="1">
      <c r="B13" s="895"/>
      <c r="C13" s="423"/>
      <c r="D13" s="897"/>
      <c r="E13" s="897"/>
      <c r="F13" s="899"/>
    </row>
    <row r="14" spans="2:8" ht="22.5" customHeight="1">
      <c r="B14" s="902"/>
      <c r="C14" s="423"/>
      <c r="D14" s="903"/>
      <c r="E14" s="903"/>
      <c r="F14" s="904"/>
    </row>
    <row r="15" spans="2:8" ht="15" customHeight="1">
      <c r="B15" s="895"/>
      <c r="C15" s="423"/>
      <c r="D15" s="897"/>
      <c r="E15" s="897"/>
      <c r="F15" s="899"/>
    </row>
    <row r="16" spans="2:8" ht="22.5" customHeight="1">
      <c r="B16" s="902"/>
      <c r="C16" s="423"/>
      <c r="D16" s="903"/>
      <c r="E16" s="903"/>
      <c r="F16" s="904"/>
    </row>
    <row r="17" spans="2:6" ht="15" customHeight="1">
      <c r="B17" s="895"/>
      <c r="C17" s="423"/>
      <c r="D17" s="897"/>
      <c r="E17" s="897"/>
      <c r="F17" s="899"/>
    </row>
    <row r="18" spans="2:6" ht="22.5" customHeight="1">
      <c r="B18" s="902"/>
      <c r="C18" s="423"/>
      <c r="D18" s="903"/>
      <c r="E18" s="903"/>
      <c r="F18" s="904"/>
    </row>
    <row r="19" spans="2:6" ht="15" customHeight="1">
      <c r="B19" s="895"/>
      <c r="C19" s="423"/>
      <c r="D19" s="897"/>
      <c r="E19" s="897"/>
      <c r="F19" s="899"/>
    </row>
    <row r="20" spans="2:6" ht="22.5" customHeight="1">
      <c r="B20" s="902"/>
      <c r="C20" s="423"/>
      <c r="D20" s="903"/>
      <c r="E20" s="903"/>
      <c r="F20" s="904"/>
    </row>
    <row r="21" spans="2:6" ht="15" customHeight="1">
      <c r="B21" s="895"/>
      <c r="C21" s="423"/>
      <c r="D21" s="897"/>
      <c r="E21" s="897"/>
      <c r="F21" s="899"/>
    </row>
    <row r="22" spans="2:6" ht="22.5" customHeight="1">
      <c r="B22" s="902"/>
      <c r="C22" s="423"/>
      <c r="D22" s="903"/>
      <c r="E22" s="903"/>
      <c r="F22" s="904"/>
    </row>
    <row r="23" spans="2:6" ht="15" customHeight="1">
      <c r="B23" s="895"/>
      <c r="C23" s="423"/>
      <c r="D23" s="897"/>
      <c r="E23" s="897"/>
      <c r="F23" s="899"/>
    </row>
    <row r="24" spans="2:6" ht="22.5" customHeight="1">
      <c r="B24" s="902"/>
      <c r="C24" s="423"/>
      <c r="D24" s="903"/>
      <c r="E24" s="903"/>
      <c r="F24" s="904"/>
    </row>
    <row r="25" spans="2:6" ht="15" customHeight="1">
      <c r="B25" s="895"/>
      <c r="C25" s="423"/>
      <c r="D25" s="897"/>
      <c r="E25" s="897"/>
      <c r="F25" s="899"/>
    </row>
    <row r="26" spans="2:6" ht="22.5" customHeight="1">
      <c r="B26" s="902"/>
      <c r="C26" s="423"/>
      <c r="D26" s="903"/>
      <c r="E26" s="903"/>
      <c r="F26" s="904"/>
    </row>
    <row r="27" spans="2:6" ht="15" customHeight="1">
      <c r="B27" s="895"/>
      <c r="C27" s="423"/>
      <c r="D27" s="897"/>
      <c r="E27" s="897"/>
      <c r="F27" s="899"/>
    </row>
    <row r="28" spans="2:6" ht="22.5" customHeight="1">
      <c r="B28" s="902"/>
      <c r="C28" s="423"/>
      <c r="D28" s="903"/>
      <c r="E28" s="903"/>
      <c r="F28" s="904"/>
    </row>
    <row r="29" spans="2:6" ht="15" customHeight="1">
      <c r="B29" s="895"/>
      <c r="C29" s="423"/>
      <c r="D29" s="897"/>
      <c r="E29" s="897"/>
      <c r="F29" s="899"/>
    </row>
    <row r="30" spans="2:6" ht="22.5" customHeight="1">
      <c r="B30" s="902"/>
      <c r="C30" s="423"/>
      <c r="D30" s="903"/>
      <c r="E30" s="903"/>
      <c r="F30" s="904"/>
    </row>
    <row r="31" spans="2:6" ht="15" customHeight="1">
      <c r="B31" s="895"/>
      <c r="C31" s="423"/>
      <c r="D31" s="897"/>
      <c r="E31" s="897"/>
      <c r="F31" s="899"/>
    </row>
    <row r="32" spans="2:6" ht="22.5" customHeight="1">
      <c r="B32" s="902"/>
      <c r="C32" s="423"/>
      <c r="D32" s="903"/>
      <c r="E32" s="903"/>
      <c r="F32" s="904"/>
    </row>
    <row r="33" spans="2:6" ht="15" customHeight="1">
      <c r="B33" s="895"/>
      <c r="C33" s="423"/>
      <c r="D33" s="897"/>
      <c r="E33" s="897"/>
      <c r="F33" s="899"/>
    </row>
    <row r="34" spans="2:6" ht="22.5" customHeight="1">
      <c r="B34" s="902"/>
      <c r="C34" s="423"/>
      <c r="D34" s="903"/>
      <c r="E34" s="903"/>
      <c r="F34" s="904"/>
    </row>
    <row r="35" spans="2:6" ht="15" customHeight="1">
      <c r="B35" s="895"/>
      <c r="C35" s="423"/>
      <c r="D35" s="897"/>
      <c r="E35" s="897"/>
      <c r="F35" s="899"/>
    </row>
    <row r="36" spans="2:6" ht="22.5" customHeight="1" thickBot="1">
      <c r="B36" s="896"/>
      <c r="C36" s="424"/>
      <c r="D36" s="898"/>
      <c r="E36" s="898"/>
      <c r="F36" s="900"/>
    </row>
    <row r="38" spans="2:6" ht="33" customHeight="1">
      <c r="B38" s="901" t="s">
        <v>745</v>
      </c>
      <c r="C38" s="901"/>
      <c r="D38" s="901"/>
      <c r="E38" s="901"/>
      <c r="F38" s="901"/>
    </row>
  </sheetData>
  <customSheetViews>
    <customSheetView guid="{CA6B8FA8-7A06-4021-9C0E-048CD59C3F28}" scale="60" showPageBreaks="1" fitToPage="1" printArea="1" view="pageBreakPreview" topLeftCell="A22">
      <selection activeCell="E21" sqref="E21:E22"/>
      <pageMargins left="0.7" right="0.7" top="0.75" bottom="0.75" header="0.3" footer="0.3"/>
      <pageSetup paperSize="9" scale="96" orientation="portrait" r:id="rId1"/>
    </customSheetView>
  </customSheetViews>
  <mergeCells count="66">
    <mergeCell ref="E2:F2"/>
    <mergeCell ref="C4:D4"/>
    <mergeCell ref="B5:F5"/>
    <mergeCell ref="B7:B8"/>
    <mergeCell ref="D7:D8"/>
    <mergeCell ref="E7:E8"/>
    <mergeCell ref="F7:F8"/>
    <mergeCell ref="G7:G8"/>
    <mergeCell ref="H7:H8"/>
    <mergeCell ref="B9:B10"/>
    <mergeCell ref="D9:D10"/>
    <mergeCell ref="E9:E10"/>
    <mergeCell ref="F9:F10"/>
    <mergeCell ref="B11:B12"/>
    <mergeCell ref="D11:D12"/>
    <mergeCell ref="E11:E12"/>
    <mergeCell ref="F11:F12"/>
    <mergeCell ref="B13:B14"/>
    <mergeCell ref="D13:D14"/>
    <mergeCell ref="E13:E14"/>
    <mergeCell ref="F13:F14"/>
    <mergeCell ref="B15:B16"/>
    <mergeCell ref="D15:D16"/>
    <mergeCell ref="E15:E16"/>
    <mergeCell ref="F15:F16"/>
    <mergeCell ref="B17:B18"/>
    <mergeCell ref="D17:D18"/>
    <mergeCell ref="E17:E18"/>
    <mergeCell ref="F17:F18"/>
    <mergeCell ref="B19:B20"/>
    <mergeCell ref="D19:D20"/>
    <mergeCell ref="E19:E20"/>
    <mergeCell ref="F19:F20"/>
    <mergeCell ref="B21:B22"/>
    <mergeCell ref="D21:D22"/>
    <mergeCell ref="E21:E22"/>
    <mergeCell ref="F21:F22"/>
    <mergeCell ref="F29:F30"/>
    <mergeCell ref="B23:B24"/>
    <mergeCell ref="D23:D24"/>
    <mergeCell ref="E23:E24"/>
    <mergeCell ref="F23:F24"/>
    <mergeCell ref="B25:B26"/>
    <mergeCell ref="D25:D26"/>
    <mergeCell ref="E25:E26"/>
    <mergeCell ref="F25:F26"/>
    <mergeCell ref="D33:D34"/>
    <mergeCell ref="E33:E34"/>
    <mergeCell ref="F33:F34"/>
    <mergeCell ref="B27:B28"/>
    <mergeCell ref="D27:D28"/>
    <mergeCell ref="E27:E28"/>
    <mergeCell ref="F27:F28"/>
    <mergeCell ref="B29:B30"/>
    <mergeCell ref="D29:D30"/>
    <mergeCell ref="E29:E30"/>
    <mergeCell ref="B35:B36"/>
    <mergeCell ref="D35:D36"/>
    <mergeCell ref="E35:E36"/>
    <mergeCell ref="F35:F36"/>
    <mergeCell ref="B38:F38"/>
    <mergeCell ref="B31:B32"/>
    <mergeCell ref="D31:D32"/>
    <mergeCell ref="E31:E32"/>
    <mergeCell ref="F31:F32"/>
    <mergeCell ref="B33:B34"/>
  </mergeCells>
  <phoneticPr fontId="53"/>
  <pageMargins left="0.7" right="0.7" top="0.75" bottom="0.75" header="0.3" footer="0.3"/>
  <pageSetup paperSize="9" scale="96"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Normal="100" zoomScaleSheetLayoutView="100" workbookViewId="0">
      <selection activeCell="D4" sqref="D4"/>
    </sheetView>
  </sheetViews>
  <sheetFormatPr defaultColWidth="9" defaultRowHeight="13.2"/>
  <cols>
    <col min="1" max="1" width="4.6640625" style="241" customWidth="1"/>
    <col min="2" max="2" width="3.33203125" style="241" bestFit="1" customWidth="1"/>
    <col min="3" max="3" width="4.109375" style="241" customWidth="1"/>
    <col min="4" max="4" width="7.88671875" style="241" customWidth="1"/>
    <col min="5" max="5" width="6.6640625" style="240" customWidth="1"/>
    <col min="6" max="7" width="17.21875" style="241" customWidth="1"/>
    <col min="8" max="8" width="6.5546875" style="241" customWidth="1"/>
    <col min="9" max="11" width="8.88671875" style="241" customWidth="1"/>
    <col min="12" max="12" width="16.5546875" style="241" customWidth="1"/>
    <col min="13" max="16384" width="9" style="241"/>
  </cols>
  <sheetData>
    <row r="1" spans="1:12" ht="19.5" customHeight="1">
      <c r="F1" s="240"/>
      <c r="L1" s="319" t="s">
        <v>803</v>
      </c>
    </row>
    <row r="2" spans="1:12" ht="31.5" customHeight="1">
      <c r="A2" s="922" t="s">
        <v>550</v>
      </c>
      <c r="B2" s="922"/>
      <c r="C2" s="922"/>
      <c r="D2" s="922"/>
      <c r="E2" s="922"/>
      <c r="F2" s="922"/>
      <c r="G2" s="922"/>
      <c r="H2" s="922"/>
      <c r="I2" s="922"/>
      <c r="J2" s="922"/>
      <c r="K2" s="922"/>
      <c r="L2" s="922"/>
    </row>
    <row r="3" spans="1:12" ht="13.5" customHeight="1">
      <c r="A3" s="320"/>
      <c r="B3" s="320"/>
      <c r="C3" s="320"/>
      <c r="D3" s="320"/>
      <c r="E3" s="320"/>
      <c r="F3" s="320"/>
      <c r="G3" s="320"/>
      <c r="H3" s="320"/>
      <c r="I3" s="320"/>
      <c r="J3" s="320"/>
      <c r="K3" s="320"/>
      <c r="L3" s="320"/>
    </row>
    <row r="4" spans="1:12" ht="13.5" customHeight="1">
      <c r="A4" s="320"/>
      <c r="B4" s="320"/>
      <c r="C4" s="320"/>
      <c r="D4" s="320"/>
      <c r="E4" s="320"/>
      <c r="F4" s="320"/>
      <c r="G4" s="320"/>
      <c r="H4" s="320"/>
      <c r="I4" s="320"/>
      <c r="J4" s="320"/>
      <c r="K4" s="320"/>
      <c r="L4" s="320"/>
    </row>
    <row r="5" spans="1:12" ht="13.5" customHeight="1">
      <c r="A5" s="320"/>
      <c r="B5" s="320"/>
      <c r="C5" s="320"/>
      <c r="D5" s="320"/>
      <c r="E5" s="320"/>
      <c r="F5" s="320"/>
      <c r="G5" s="320"/>
      <c r="H5" s="320"/>
      <c r="I5" s="320"/>
      <c r="J5" s="320"/>
      <c r="K5" s="320"/>
      <c r="L5" s="320"/>
    </row>
    <row r="6" spans="1:12" ht="13.5" customHeight="1">
      <c r="F6" s="321"/>
      <c r="G6" s="321"/>
      <c r="H6" s="321"/>
      <c r="I6" s="322"/>
      <c r="L6" s="319" t="s">
        <v>801</v>
      </c>
    </row>
    <row r="8" spans="1:12" ht="13.8" thickBot="1">
      <c r="A8" s="214" t="s">
        <v>644</v>
      </c>
      <c r="B8" s="214"/>
      <c r="C8" s="214"/>
      <c r="D8" s="471"/>
      <c r="E8" s="471"/>
      <c r="F8" s="323"/>
      <c r="G8" s="470"/>
      <c r="H8" s="471"/>
      <c r="I8" s="923" t="s">
        <v>589</v>
      </c>
      <c r="J8" s="923"/>
      <c r="K8" s="923"/>
      <c r="L8" s="923"/>
    </row>
    <row r="9" spans="1:12" ht="21" customHeight="1">
      <c r="B9" s="469"/>
      <c r="I9" s="469"/>
      <c r="J9" s="469"/>
      <c r="K9" s="469"/>
    </row>
    <row r="10" spans="1:12" s="326" customFormat="1" ht="18" customHeight="1">
      <c r="A10" s="924" t="s">
        <v>26</v>
      </c>
      <c r="B10" s="925"/>
      <c r="C10" s="925"/>
      <c r="D10" s="926"/>
      <c r="E10" s="930" t="s">
        <v>548</v>
      </c>
      <c r="F10" s="932" t="s">
        <v>551</v>
      </c>
      <c r="G10" s="933"/>
      <c r="H10" s="934"/>
      <c r="I10" s="925" t="s">
        <v>553</v>
      </c>
      <c r="J10" s="925"/>
      <c r="K10" s="926"/>
      <c r="L10" s="935" t="s">
        <v>807</v>
      </c>
    </row>
    <row r="11" spans="1:12" s="326" customFormat="1" ht="18" customHeight="1">
      <c r="A11" s="927"/>
      <c r="B11" s="928"/>
      <c r="C11" s="928"/>
      <c r="D11" s="929"/>
      <c r="E11" s="931"/>
      <c r="F11" s="932" t="s">
        <v>552</v>
      </c>
      <c r="G11" s="933"/>
      <c r="H11" s="327" t="s">
        <v>540</v>
      </c>
      <c r="I11" s="928"/>
      <c r="J11" s="928"/>
      <c r="K11" s="929"/>
      <c r="L11" s="936"/>
    </row>
    <row r="12" spans="1:12" ht="12.75" customHeight="1">
      <c r="A12" s="328"/>
      <c r="B12" s="329"/>
      <c r="C12" s="329"/>
      <c r="D12" s="330"/>
      <c r="E12" s="331"/>
      <c r="F12" s="328"/>
      <c r="G12" s="332"/>
      <c r="H12" s="333"/>
      <c r="I12" s="329"/>
      <c r="J12" s="329"/>
      <c r="K12" s="330"/>
      <c r="L12" s="333"/>
    </row>
    <row r="13" spans="1:12">
      <c r="A13" s="468"/>
      <c r="B13" s="334"/>
      <c r="C13" s="334"/>
      <c r="D13" s="335"/>
      <c r="E13" s="336" t="s">
        <v>545</v>
      </c>
      <c r="F13" s="468"/>
      <c r="G13" s="337"/>
      <c r="H13" s="338"/>
      <c r="I13" s="334"/>
      <c r="J13" s="334"/>
      <c r="K13" s="335"/>
      <c r="L13" s="338"/>
    </row>
    <row r="14" spans="1:12" ht="12.75" customHeight="1">
      <c r="A14" s="918"/>
      <c r="B14" s="919"/>
      <c r="C14" s="919"/>
      <c r="D14" s="920"/>
      <c r="E14" s="336"/>
      <c r="F14" s="468"/>
      <c r="G14" s="337"/>
      <c r="H14" s="338"/>
      <c r="I14" s="334"/>
      <c r="J14" s="334"/>
      <c r="K14" s="335"/>
      <c r="L14" s="338"/>
    </row>
    <row r="15" spans="1:12">
      <c r="A15" s="921"/>
      <c r="B15" s="919"/>
      <c r="C15" s="919"/>
      <c r="D15" s="920"/>
      <c r="E15" s="336" t="s">
        <v>546</v>
      </c>
      <c r="F15" s="468"/>
      <c r="G15" s="337"/>
      <c r="H15" s="338"/>
      <c r="I15" s="334"/>
      <c r="J15" s="334"/>
      <c r="K15" s="335"/>
      <c r="L15" s="338"/>
    </row>
    <row r="16" spans="1:12">
      <c r="A16" s="468"/>
      <c r="B16" s="334"/>
      <c r="C16" s="334"/>
      <c r="D16" s="335"/>
      <c r="E16" s="336"/>
      <c r="F16" s="468"/>
      <c r="G16" s="337"/>
      <c r="H16" s="338"/>
      <c r="I16" s="334"/>
      <c r="J16" s="334"/>
      <c r="K16" s="335"/>
      <c r="L16" s="338"/>
    </row>
    <row r="17" spans="1:12" ht="12.75" customHeight="1">
      <c r="A17" s="339"/>
      <c r="B17" s="340"/>
      <c r="C17" s="340"/>
      <c r="D17" s="341"/>
      <c r="E17" s="342"/>
      <c r="F17" s="339"/>
      <c r="G17" s="343"/>
      <c r="H17" s="344"/>
      <c r="I17" s="340"/>
      <c r="J17" s="340"/>
      <c r="K17" s="341"/>
      <c r="L17" s="344"/>
    </row>
    <row r="18" spans="1:12" ht="12.75" customHeight="1">
      <c r="A18" s="328"/>
      <c r="B18" s="329"/>
      <c r="C18" s="329"/>
      <c r="D18" s="330"/>
      <c r="E18" s="331"/>
      <c r="F18" s="328"/>
      <c r="G18" s="332"/>
      <c r="H18" s="333"/>
      <c r="I18" s="329"/>
      <c r="J18" s="329"/>
      <c r="K18" s="330"/>
      <c r="L18" s="333"/>
    </row>
    <row r="19" spans="1:12">
      <c r="A19" s="468"/>
      <c r="B19" s="334"/>
      <c r="C19" s="334"/>
      <c r="D19" s="335"/>
      <c r="E19" s="336" t="s">
        <v>545</v>
      </c>
      <c r="F19" s="468"/>
      <c r="G19" s="337"/>
      <c r="H19" s="338"/>
      <c r="I19" s="334"/>
      <c r="J19" s="334"/>
      <c r="K19" s="335"/>
      <c r="L19" s="338"/>
    </row>
    <row r="20" spans="1:12" ht="12.75" customHeight="1">
      <c r="A20" s="918"/>
      <c r="B20" s="919"/>
      <c r="C20" s="919"/>
      <c r="D20" s="920"/>
      <c r="E20" s="336"/>
      <c r="F20" s="468"/>
      <c r="G20" s="337"/>
      <c r="H20" s="338"/>
      <c r="I20" s="334"/>
      <c r="J20" s="334"/>
      <c r="K20" s="335"/>
      <c r="L20" s="338"/>
    </row>
    <row r="21" spans="1:12">
      <c r="A21" s="921"/>
      <c r="B21" s="919"/>
      <c r="C21" s="919"/>
      <c r="D21" s="920"/>
      <c r="E21" s="336" t="s">
        <v>546</v>
      </c>
      <c r="F21" s="468"/>
      <c r="G21" s="337"/>
      <c r="H21" s="338"/>
      <c r="I21" s="334"/>
      <c r="J21" s="334"/>
      <c r="K21" s="335"/>
      <c r="L21" s="338"/>
    </row>
    <row r="22" spans="1:12">
      <c r="A22" s="468"/>
      <c r="B22" s="334"/>
      <c r="C22" s="334"/>
      <c r="D22" s="335"/>
      <c r="E22" s="336"/>
      <c r="F22" s="468"/>
      <c r="G22" s="337"/>
      <c r="H22" s="338"/>
      <c r="I22" s="334"/>
      <c r="J22" s="334"/>
      <c r="K22" s="335"/>
      <c r="L22" s="338"/>
    </row>
    <row r="23" spans="1:12" ht="12.75" customHeight="1">
      <c r="A23" s="339"/>
      <c r="B23" s="340"/>
      <c r="C23" s="340"/>
      <c r="D23" s="341"/>
      <c r="E23" s="342"/>
      <c r="F23" s="339"/>
      <c r="G23" s="343"/>
      <c r="H23" s="344"/>
      <c r="I23" s="340"/>
      <c r="J23" s="340"/>
      <c r="K23" s="341"/>
      <c r="L23" s="344"/>
    </row>
    <row r="24" spans="1:12" ht="12.75" customHeight="1">
      <c r="A24" s="328"/>
      <c r="B24" s="329"/>
      <c r="C24" s="329"/>
      <c r="D24" s="330"/>
      <c r="E24" s="331"/>
      <c r="F24" s="328"/>
      <c r="G24" s="332"/>
      <c r="H24" s="333"/>
      <c r="I24" s="329"/>
      <c r="J24" s="329"/>
      <c r="K24" s="330"/>
      <c r="L24" s="333"/>
    </row>
    <row r="25" spans="1:12">
      <c r="A25" s="468"/>
      <c r="B25" s="334"/>
      <c r="C25" s="334"/>
      <c r="D25" s="335"/>
      <c r="E25" s="336" t="s">
        <v>545</v>
      </c>
      <c r="F25" s="468"/>
      <c r="G25" s="337"/>
      <c r="H25" s="338"/>
      <c r="I25" s="334"/>
      <c r="J25" s="334"/>
      <c r="K25" s="335"/>
      <c r="L25" s="338"/>
    </row>
    <row r="26" spans="1:12" ht="12.75" customHeight="1">
      <c r="A26" s="918"/>
      <c r="B26" s="919"/>
      <c r="C26" s="919"/>
      <c r="D26" s="920"/>
      <c r="E26" s="336"/>
      <c r="F26" s="468"/>
      <c r="G26" s="337"/>
      <c r="H26" s="338"/>
      <c r="I26" s="334"/>
      <c r="J26" s="334"/>
      <c r="K26" s="335"/>
      <c r="L26" s="338"/>
    </row>
    <row r="27" spans="1:12">
      <c r="A27" s="921"/>
      <c r="B27" s="919"/>
      <c r="C27" s="919"/>
      <c r="D27" s="920"/>
      <c r="E27" s="336" t="s">
        <v>546</v>
      </c>
      <c r="F27" s="468"/>
      <c r="G27" s="337"/>
      <c r="H27" s="338"/>
      <c r="I27" s="334"/>
      <c r="J27" s="334"/>
      <c r="K27" s="335"/>
      <c r="L27" s="338"/>
    </row>
    <row r="28" spans="1:12">
      <c r="A28" s="468"/>
      <c r="B28" s="334"/>
      <c r="C28" s="334"/>
      <c r="D28" s="335"/>
      <c r="E28" s="336"/>
      <c r="F28" s="468"/>
      <c r="G28" s="337"/>
      <c r="H28" s="338"/>
      <c r="I28" s="334"/>
      <c r="J28" s="334"/>
      <c r="K28" s="335"/>
      <c r="L28" s="338"/>
    </row>
    <row r="29" spans="1:12" ht="12.75" customHeight="1">
      <c r="A29" s="339"/>
      <c r="B29" s="340"/>
      <c r="C29" s="340"/>
      <c r="D29" s="341"/>
      <c r="E29" s="342"/>
      <c r="F29" s="339"/>
      <c r="G29" s="343"/>
      <c r="H29" s="344"/>
      <c r="I29" s="340"/>
      <c r="J29" s="340"/>
      <c r="K29" s="341"/>
      <c r="L29" s="344"/>
    </row>
    <row r="30" spans="1:12" ht="12.75" customHeight="1">
      <c r="A30" s="328"/>
      <c r="B30" s="329"/>
      <c r="C30" s="329"/>
      <c r="D30" s="330"/>
      <c r="E30" s="331"/>
      <c r="F30" s="328"/>
      <c r="G30" s="332"/>
      <c r="H30" s="333"/>
      <c r="I30" s="329"/>
      <c r="J30" s="329"/>
      <c r="K30" s="330"/>
      <c r="L30" s="333"/>
    </row>
    <row r="31" spans="1:12">
      <c r="A31" s="468"/>
      <c r="B31" s="334"/>
      <c r="C31" s="334"/>
      <c r="D31" s="335"/>
      <c r="E31" s="336" t="s">
        <v>545</v>
      </c>
      <c r="F31" s="468"/>
      <c r="G31" s="337"/>
      <c r="H31" s="338"/>
      <c r="I31" s="334"/>
      <c r="J31" s="334"/>
      <c r="K31" s="335"/>
      <c r="L31" s="338"/>
    </row>
    <row r="32" spans="1:12" ht="12.75" customHeight="1">
      <c r="A32" s="918"/>
      <c r="B32" s="919"/>
      <c r="C32" s="919"/>
      <c r="D32" s="920"/>
      <c r="E32" s="336"/>
      <c r="F32" s="468"/>
      <c r="G32" s="337"/>
      <c r="H32" s="338"/>
      <c r="I32" s="334"/>
      <c r="J32" s="334"/>
      <c r="K32" s="335"/>
      <c r="L32" s="338"/>
    </row>
    <row r="33" spans="1:12">
      <c r="A33" s="921"/>
      <c r="B33" s="919"/>
      <c r="C33" s="919"/>
      <c r="D33" s="920"/>
      <c r="E33" s="336" t="s">
        <v>546</v>
      </c>
      <c r="F33" s="468"/>
      <c r="G33" s="337"/>
      <c r="H33" s="338"/>
      <c r="I33" s="334"/>
      <c r="J33" s="334"/>
      <c r="K33" s="335"/>
      <c r="L33" s="338"/>
    </row>
    <row r="34" spans="1:12" ht="12.75" customHeight="1">
      <c r="A34" s="468"/>
      <c r="B34" s="334"/>
      <c r="C34" s="334"/>
      <c r="D34" s="335"/>
      <c r="E34" s="336"/>
      <c r="F34" s="468"/>
      <c r="G34" s="337"/>
      <c r="H34" s="338"/>
      <c r="I34" s="334"/>
      <c r="J34" s="334"/>
      <c r="K34" s="335"/>
      <c r="L34" s="338"/>
    </row>
    <row r="35" spans="1:12">
      <c r="A35" s="339"/>
      <c r="B35" s="340"/>
      <c r="C35" s="340"/>
      <c r="D35" s="341"/>
      <c r="E35" s="342"/>
      <c r="F35" s="339"/>
      <c r="G35" s="343"/>
      <c r="H35" s="344"/>
      <c r="I35" s="340"/>
      <c r="J35" s="340"/>
      <c r="K35" s="341"/>
      <c r="L35" s="344"/>
    </row>
    <row r="36" spans="1:12" ht="12.75" customHeight="1">
      <c r="A36" s="328"/>
      <c r="B36" s="329"/>
      <c r="C36" s="329"/>
      <c r="D36" s="330"/>
      <c r="E36" s="331"/>
      <c r="F36" s="328"/>
      <c r="G36" s="332"/>
      <c r="H36" s="333"/>
      <c r="I36" s="329"/>
      <c r="J36" s="329"/>
      <c r="K36" s="330"/>
      <c r="L36" s="333"/>
    </row>
    <row r="37" spans="1:12">
      <c r="A37" s="468"/>
      <c r="B37" s="334"/>
      <c r="C37" s="334"/>
      <c r="D37" s="335"/>
      <c r="E37" s="336" t="s">
        <v>545</v>
      </c>
      <c r="F37" s="468"/>
      <c r="G37" s="337"/>
      <c r="H37" s="338"/>
      <c r="I37" s="334"/>
      <c r="J37" s="334"/>
      <c r="K37" s="335"/>
      <c r="L37" s="338"/>
    </row>
    <row r="38" spans="1:12" ht="12.75" customHeight="1">
      <c r="A38" s="918"/>
      <c r="B38" s="919"/>
      <c r="C38" s="919"/>
      <c r="D38" s="920"/>
      <c r="E38" s="336"/>
      <c r="F38" s="468"/>
      <c r="G38" s="337"/>
      <c r="H38" s="338"/>
      <c r="I38" s="334"/>
      <c r="J38" s="334"/>
      <c r="K38" s="335"/>
      <c r="L38" s="338"/>
    </row>
    <row r="39" spans="1:12">
      <c r="A39" s="921"/>
      <c r="B39" s="919"/>
      <c r="C39" s="919"/>
      <c r="D39" s="920"/>
      <c r="E39" s="336" t="s">
        <v>546</v>
      </c>
      <c r="F39" s="468"/>
      <c r="G39" s="337"/>
      <c r="H39" s="338"/>
      <c r="I39" s="334"/>
      <c r="J39" s="334"/>
      <c r="K39" s="335"/>
      <c r="L39" s="338"/>
    </row>
    <row r="40" spans="1:12">
      <c r="A40" s="468"/>
      <c r="B40" s="334"/>
      <c r="C40" s="334"/>
      <c r="D40" s="335"/>
      <c r="E40" s="336"/>
      <c r="F40" s="468"/>
      <c r="G40" s="337"/>
      <c r="H40" s="338"/>
      <c r="I40" s="334"/>
      <c r="J40" s="334"/>
      <c r="K40" s="335"/>
      <c r="L40" s="338"/>
    </row>
    <row r="41" spans="1:12" ht="12.75" customHeight="1">
      <c r="A41" s="339"/>
      <c r="B41" s="340"/>
      <c r="C41" s="340"/>
      <c r="D41" s="341"/>
      <c r="E41" s="342"/>
      <c r="F41" s="339"/>
      <c r="G41" s="343"/>
      <c r="H41" s="344"/>
      <c r="I41" s="340"/>
      <c r="J41" s="340"/>
      <c r="K41" s="341"/>
      <c r="L41" s="344"/>
    </row>
    <row r="42" spans="1:12" ht="12.75" customHeight="1">
      <c r="A42" s="328"/>
      <c r="B42" s="329"/>
      <c r="C42" s="329"/>
      <c r="D42" s="330"/>
      <c r="E42" s="331"/>
      <c r="F42" s="328"/>
      <c r="G42" s="332"/>
      <c r="H42" s="333"/>
      <c r="I42" s="329"/>
      <c r="J42" s="329"/>
      <c r="K42" s="330"/>
      <c r="L42" s="333"/>
    </row>
    <row r="43" spans="1:12">
      <c r="A43" s="468"/>
      <c r="B43" s="334"/>
      <c r="C43" s="334"/>
      <c r="D43" s="335"/>
      <c r="E43" s="336" t="s">
        <v>545</v>
      </c>
      <c r="F43" s="468"/>
      <c r="G43" s="337"/>
      <c r="H43" s="338"/>
      <c r="I43" s="334"/>
      <c r="J43" s="334"/>
      <c r="K43" s="335"/>
      <c r="L43" s="338"/>
    </row>
    <row r="44" spans="1:12" ht="12.75" customHeight="1">
      <c r="A44" s="918"/>
      <c r="B44" s="919"/>
      <c r="C44" s="919"/>
      <c r="D44" s="920"/>
      <c r="E44" s="336"/>
      <c r="F44" s="468"/>
      <c r="G44" s="337"/>
      <c r="H44" s="338"/>
      <c r="I44" s="334"/>
      <c r="J44" s="334"/>
      <c r="K44" s="335"/>
      <c r="L44" s="338"/>
    </row>
    <row r="45" spans="1:12">
      <c r="A45" s="921"/>
      <c r="B45" s="919"/>
      <c r="C45" s="919"/>
      <c r="D45" s="920"/>
      <c r="E45" s="336" t="s">
        <v>546</v>
      </c>
      <c r="F45" s="468"/>
      <c r="G45" s="337"/>
      <c r="H45" s="338"/>
      <c r="I45" s="334"/>
      <c r="J45" s="334"/>
      <c r="K45" s="335"/>
      <c r="L45" s="338"/>
    </row>
    <row r="46" spans="1:12">
      <c r="A46" s="468"/>
      <c r="B46" s="334"/>
      <c r="C46" s="334"/>
      <c r="D46" s="335"/>
      <c r="E46" s="336"/>
      <c r="F46" s="468"/>
      <c r="G46" s="337"/>
      <c r="H46" s="338"/>
      <c r="I46" s="334"/>
      <c r="J46" s="334"/>
      <c r="K46" s="335"/>
      <c r="L46" s="338"/>
    </row>
    <row r="47" spans="1:12" ht="12.75" customHeight="1">
      <c r="A47" s="339"/>
      <c r="B47" s="340"/>
      <c r="C47" s="340"/>
      <c r="D47" s="341"/>
      <c r="E47" s="342"/>
      <c r="F47" s="339"/>
      <c r="G47" s="343"/>
      <c r="H47" s="344"/>
      <c r="I47" s="340"/>
      <c r="J47" s="340"/>
      <c r="K47" s="341"/>
      <c r="L47" s="344"/>
    </row>
    <row r="48" spans="1:12" ht="6" customHeight="1">
      <c r="A48" s="469"/>
    </row>
    <row r="49" spans="1:12" ht="18.75" customHeight="1">
      <c r="A49" s="241" t="s">
        <v>559</v>
      </c>
      <c r="B49" s="326" t="s">
        <v>544</v>
      </c>
      <c r="C49" s="452" t="s">
        <v>627</v>
      </c>
      <c r="D49" s="322"/>
      <c r="E49" s="322"/>
      <c r="F49" s="322"/>
      <c r="G49" s="322"/>
    </row>
    <row r="50" spans="1:12" ht="18.75" customHeight="1">
      <c r="B50" s="326" t="s">
        <v>543</v>
      </c>
      <c r="C50" s="452" t="s">
        <v>663</v>
      </c>
      <c r="D50" s="322"/>
      <c r="E50" s="322"/>
      <c r="F50" s="322"/>
      <c r="G50" s="322"/>
      <c r="H50" s="322"/>
      <c r="I50" s="322"/>
      <c r="J50" s="322"/>
      <c r="K50" s="322"/>
      <c r="L50" s="322"/>
    </row>
    <row r="51" spans="1:12" ht="18.75" customHeight="1">
      <c r="B51" s="326" t="s">
        <v>542</v>
      </c>
      <c r="C51" s="452" t="s">
        <v>541</v>
      </c>
      <c r="D51" s="322"/>
      <c r="E51" s="322"/>
      <c r="F51" s="322"/>
      <c r="G51" s="322"/>
      <c r="H51" s="322"/>
      <c r="I51" s="322"/>
      <c r="J51" s="322"/>
      <c r="K51" s="322"/>
      <c r="L51" s="322"/>
    </row>
    <row r="52" spans="1:12" ht="18.75" customHeight="1">
      <c r="C52" s="64" t="s">
        <v>771</v>
      </c>
      <c r="D52" s="322"/>
      <c r="E52" s="322"/>
      <c r="F52" s="322"/>
      <c r="G52" s="322"/>
      <c r="H52" s="322"/>
      <c r="I52" s="322"/>
      <c r="J52" s="322"/>
      <c r="K52" s="322"/>
      <c r="L52" s="322"/>
    </row>
    <row r="53" spans="1:12" ht="18.75" customHeight="1">
      <c r="C53" s="64" t="s">
        <v>772</v>
      </c>
      <c r="G53" s="345"/>
    </row>
  </sheetData>
  <mergeCells count="14">
    <mergeCell ref="A2:L2"/>
    <mergeCell ref="I8:L8"/>
    <mergeCell ref="A10:D11"/>
    <mergeCell ref="E10:E11"/>
    <mergeCell ref="F10:H10"/>
    <mergeCell ref="I10:K11"/>
    <mergeCell ref="L10:L11"/>
    <mergeCell ref="F11:G11"/>
    <mergeCell ref="A14:D15"/>
    <mergeCell ref="A20:D21"/>
    <mergeCell ref="A26:D27"/>
    <mergeCell ref="A32:D33"/>
    <mergeCell ref="A38:D39"/>
    <mergeCell ref="A44:D45"/>
  </mergeCells>
  <phoneticPr fontId="53"/>
  <pageMargins left="0.39370078740157483" right="0.15748031496062992" top="0.32" bottom="0.27" header="0.31496062992125984" footer="0.25"/>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13</vt:i4>
      </vt:variant>
    </vt:vector>
  </HeadingPairs>
  <TitlesOfParts>
    <vt:vector size="43" baseType="lpstr">
      <vt:lpstr>表紙</vt:lpstr>
      <vt:lpstr>一覧</vt:lpstr>
      <vt:lpstr>様式１</vt:lpstr>
      <vt:lpstr>様式２</vt:lpstr>
      <vt:lpstr>様式３－１</vt:lpstr>
      <vt:lpstr>様式３－２</vt:lpstr>
      <vt:lpstr>様式３－３</vt:lpstr>
      <vt:lpstr>様式３－４</vt:lpstr>
      <vt:lpstr>様式３－５</vt:lpstr>
      <vt:lpstr>様式４</vt:lpstr>
      <vt:lpstr>様式５</vt:lpstr>
      <vt:lpstr>様式６</vt:lpstr>
      <vt:lpstr>様式７</vt:lpstr>
      <vt:lpstr>様式８(eラーニングコース）</vt:lpstr>
      <vt:lpstr>様式９（eラーニングコース）</vt:lpstr>
      <vt:lpstr>様式９ (記入例)（eラーニングコース）</vt:lpstr>
      <vt:lpstr>様式８</vt:lpstr>
      <vt:lpstr>様式９</vt:lpstr>
      <vt:lpstr>様式９ (記入例)</vt:lpstr>
      <vt:lpstr>様式10</vt:lpstr>
      <vt:lpstr>様式１１</vt:lpstr>
      <vt:lpstr>様式１２</vt:lpstr>
      <vt:lpstr>様式１３</vt:lpstr>
      <vt:lpstr>様式１４</vt:lpstr>
      <vt:lpstr>様式１５</vt:lpstr>
      <vt:lpstr>様式１６</vt:lpstr>
      <vt:lpstr>様式１６－2</vt:lpstr>
      <vt:lpstr>様式１６－3</vt:lpstr>
      <vt:lpstr>様式１６－4</vt:lpstr>
      <vt:lpstr>様式１７</vt:lpstr>
      <vt:lpstr>様式１３!Print_Area</vt:lpstr>
      <vt:lpstr>様式１６!Print_Area</vt:lpstr>
      <vt:lpstr>'様式３－２'!Print_Area</vt:lpstr>
      <vt:lpstr>'様式３－４'!Print_Area</vt:lpstr>
      <vt:lpstr>'様式３－５'!Print_Area</vt:lpstr>
      <vt:lpstr>様式５!Print_Area</vt:lpstr>
      <vt:lpstr>様式６!Print_Area</vt:lpstr>
      <vt:lpstr>様式７!Print_Area</vt:lpstr>
      <vt:lpstr>様式８!Print_Area</vt:lpstr>
      <vt:lpstr>'様式８(eラーニングコース）'!Print_Area</vt:lpstr>
      <vt:lpstr>様式９!Print_Area</vt:lpstr>
      <vt:lpstr>'様式９ (記入例)'!Print_Area</vt:lpstr>
      <vt:lpstr>'様式９（eラーニングコース）'!Print_Area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野中 政光</dc:creator>
  <cp:keywords/>
  <dc:description/>
  <cp:lastModifiedBy>野中 政光</cp:lastModifiedBy>
  <cp:lastPrinted>2023-04-25T06:03:11Z</cp:lastPrinted>
  <dcterms:created xsi:type="dcterms:W3CDTF">2004-01-16T00:33:42Z</dcterms:created>
  <dcterms:modified xsi:type="dcterms:W3CDTF">2023-04-26T06:17:57Z</dcterms:modified>
  <cp:category/>
</cp:coreProperties>
</file>